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am\Box\@横浜旭_共有\相談課\生活相談員\"/>
    </mc:Choice>
  </mc:AlternateContent>
  <xr:revisionPtr revIDLastSave="0" documentId="13_ncr:1_{5D90AA9E-3F64-42A4-A3A7-CBFFDB65B6B0}" xr6:coauthVersionLast="47" xr6:coauthVersionMax="47" xr10:uidLastSave="{00000000-0000-0000-0000-000000000000}"/>
  <bookViews>
    <workbookView xWindow="-108" yWindow="-108" windowWidth="23256" windowHeight="12456" xr2:uid="{7C986565-409C-4C66-B374-CB4094C867F4}"/>
  </bookViews>
  <sheets>
    <sheet name="ユニット型特養（3割)2025.5" sheetId="10" r:id="rId1"/>
    <sheet name="ユニット型SS 2025.5" sheetId="11" r:id="rId2"/>
  </sheets>
  <definedNames>
    <definedName name="_xlnm.Print_Area" localSheetId="0">'ユニット型特養（3割)2025.5'!$A$1:$L$47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1" l="1"/>
  <c r="G32" i="11" s="1"/>
  <c r="E11" i="11"/>
  <c r="I11" i="11" s="1"/>
  <c r="I33" i="11" s="1"/>
  <c r="E12" i="11"/>
  <c r="E34" i="11" s="1"/>
  <c r="E13" i="11"/>
  <c r="D35" i="11" s="1"/>
  <c r="E14" i="11"/>
  <c r="E15" i="11"/>
  <c r="D37" i="11" s="1"/>
  <c r="E9" i="11"/>
  <c r="I9" i="11" s="1"/>
  <c r="I31" i="11" s="1"/>
  <c r="I8" i="10"/>
  <c r="K36" i="10" s="1"/>
  <c r="I9" i="10"/>
  <c r="K37" i="10" s="1"/>
  <c r="I10" i="10"/>
  <c r="K38" i="10" s="1"/>
  <c r="I11" i="10"/>
  <c r="I7" i="10"/>
  <c r="H8" i="10"/>
  <c r="J36" i="10" s="1"/>
  <c r="H9" i="10"/>
  <c r="J37" i="10" s="1"/>
  <c r="H10" i="10"/>
  <c r="H11" i="10"/>
  <c r="J39" i="10" s="1"/>
  <c r="H7" i="10"/>
  <c r="J35" i="10" s="1"/>
  <c r="G8" i="10"/>
  <c r="I36" i="10" s="1"/>
  <c r="G9" i="10"/>
  <c r="I37" i="10" s="1"/>
  <c r="G10" i="10"/>
  <c r="E38" i="10" s="1"/>
  <c r="G11" i="10"/>
  <c r="C39" i="10" s="1"/>
  <c r="G7" i="10"/>
  <c r="I35" i="10" s="1"/>
  <c r="F36" i="11"/>
  <c r="D36" i="11"/>
  <c r="C36" i="11"/>
  <c r="I14" i="11"/>
  <c r="I36" i="11" s="1"/>
  <c r="G14" i="11"/>
  <c r="H36" i="11" s="1"/>
  <c r="E36" i="11"/>
  <c r="K39" i="10"/>
  <c r="K35" i="10"/>
  <c r="J38" i="10"/>
  <c r="G38" i="10"/>
  <c r="C37" i="10"/>
  <c r="C36" i="10" l="1"/>
  <c r="E37" i="11"/>
  <c r="G39" i="10"/>
  <c r="G33" i="11"/>
  <c r="G37" i="11"/>
  <c r="C34" i="11"/>
  <c r="E39" i="10"/>
  <c r="G15" i="11"/>
  <c r="H37" i="11" s="1"/>
  <c r="I39" i="10"/>
  <c r="F34" i="11"/>
  <c r="F37" i="11"/>
  <c r="H39" i="10"/>
  <c r="I15" i="11"/>
  <c r="I37" i="11" s="1"/>
  <c r="D33" i="11"/>
  <c r="E37" i="10"/>
  <c r="G37" i="10"/>
  <c r="E36" i="10"/>
  <c r="H37" i="10"/>
  <c r="G36" i="10"/>
  <c r="I38" i="10"/>
  <c r="H36" i="10"/>
  <c r="C38" i="10"/>
  <c r="H38" i="10"/>
  <c r="G35" i="10"/>
  <c r="H35" i="10"/>
  <c r="C35" i="10"/>
  <c r="E35" i="10"/>
  <c r="G36" i="11"/>
  <c r="E35" i="11"/>
  <c r="I12" i="11"/>
  <c r="I34" i="11" s="1"/>
  <c r="D34" i="11"/>
  <c r="C33" i="11"/>
  <c r="E33" i="11"/>
  <c r="C32" i="11"/>
  <c r="I10" i="11"/>
  <c r="I32" i="11" s="1"/>
  <c r="G13" i="11"/>
  <c r="H35" i="11" s="1"/>
  <c r="C31" i="11"/>
  <c r="D32" i="11"/>
  <c r="G35" i="11"/>
  <c r="I13" i="11"/>
  <c r="I35" i="11" s="1"/>
  <c r="D31" i="11"/>
  <c r="E32" i="11"/>
  <c r="F33" i="11"/>
  <c r="G34" i="11"/>
  <c r="G11" i="11"/>
  <c r="H33" i="11" s="1"/>
  <c r="E31" i="11"/>
  <c r="F32" i="11"/>
  <c r="C37" i="11"/>
  <c r="G10" i="11"/>
  <c r="H32" i="11" s="1"/>
  <c r="F35" i="11"/>
  <c r="F31" i="11"/>
  <c r="G9" i="11"/>
  <c r="H31" i="11" s="1"/>
  <c r="G31" i="11"/>
  <c r="C35" i="11"/>
  <c r="G12" i="11"/>
  <c r="H34" i="11" s="1"/>
</calcChain>
</file>

<file path=xl/sharedStrings.xml><?xml version="1.0" encoding="utf-8"?>
<sst xmlns="http://schemas.openxmlformats.org/spreadsheetml/2006/main" count="102" uniqueCount="59">
  <si>
    <t>１.基本料金（施設利用費）</t>
    <rPh sb="2" eb="4">
      <t>キホン</t>
    </rPh>
    <rPh sb="4" eb="6">
      <t>リョウキン</t>
    </rPh>
    <rPh sb="7" eb="9">
      <t>シセツ</t>
    </rPh>
    <rPh sb="9" eb="12">
      <t>リヨウヒ</t>
    </rPh>
    <phoneticPr fontId="3"/>
  </si>
  <si>
    <t>区分</t>
    <rPh sb="0" eb="2">
      <t>クブン</t>
    </rPh>
    <phoneticPr fontId="3"/>
  </si>
  <si>
    <t>1ヶ月（30日の場合）の自己負担額合計</t>
    <rPh sb="2" eb="3">
      <t>ゲツ</t>
    </rPh>
    <rPh sb="6" eb="7">
      <t>ニチ</t>
    </rPh>
    <rPh sb="8" eb="10">
      <t>バアイ</t>
    </rPh>
    <rPh sb="12" eb="14">
      <t>ジコ</t>
    </rPh>
    <rPh sb="14" eb="16">
      <t>フタン</t>
    </rPh>
    <rPh sb="16" eb="17">
      <t>ガク</t>
    </rPh>
    <rPh sb="17" eb="19">
      <t>ゴウケイ</t>
    </rPh>
    <phoneticPr fontId="3"/>
  </si>
  <si>
    <t>1割</t>
    <rPh sb="1" eb="2">
      <t>ワリ</t>
    </rPh>
    <phoneticPr fontId="3"/>
  </si>
  <si>
    <t>2割</t>
    <rPh sb="1" eb="2">
      <t>ワリ</t>
    </rPh>
    <phoneticPr fontId="3"/>
  </si>
  <si>
    <t>3割</t>
    <rPh sb="1" eb="2">
      <t>ワリ</t>
    </rPh>
    <phoneticPr fontId="3"/>
  </si>
  <si>
    <t>要介護１</t>
    <rPh sb="0" eb="1">
      <t>ヨウ</t>
    </rPh>
    <rPh sb="1" eb="3">
      <t>カイゴ</t>
    </rPh>
    <phoneticPr fontId="3"/>
  </si>
  <si>
    <t>要介護２</t>
    <rPh sb="0" eb="1">
      <t>ヨウ</t>
    </rPh>
    <rPh sb="1" eb="3">
      <t>カイゴ</t>
    </rPh>
    <phoneticPr fontId="3"/>
  </si>
  <si>
    <t>要介護３</t>
    <rPh sb="0" eb="1">
      <t>ヨウ</t>
    </rPh>
    <rPh sb="1" eb="3">
      <t>カイゴ</t>
    </rPh>
    <phoneticPr fontId="3"/>
  </si>
  <si>
    <t>要介護４</t>
    <rPh sb="0" eb="1">
      <t>ヨウ</t>
    </rPh>
    <rPh sb="1" eb="3">
      <t>カイゴ</t>
    </rPh>
    <phoneticPr fontId="3"/>
  </si>
  <si>
    <t>要介護５</t>
    <rPh sb="0" eb="1">
      <t>ヨウ</t>
    </rPh>
    <rPh sb="1" eb="3">
      <t>カイゴ</t>
    </rPh>
    <phoneticPr fontId="3"/>
  </si>
  <si>
    <t>２.介護保険給付対象外（実費分）料金</t>
    <rPh sb="2" eb="4">
      <t>カイゴ</t>
    </rPh>
    <rPh sb="4" eb="6">
      <t>ホケン</t>
    </rPh>
    <rPh sb="6" eb="8">
      <t>キュウフ</t>
    </rPh>
    <rPh sb="8" eb="11">
      <t>タイショウガイ</t>
    </rPh>
    <rPh sb="12" eb="14">
      <t>ジッピ</t>
    </rPh>
    <rPh sb="14" eb="15">
      <t>ブン</t>
    </rPh>
    <rPh sb="16" eb="18">
      <t>リョウキン</t>
    </rPh>
    <phoneticPr fontId="3"/>
  </si>
  <si>
    <t>（食費）</t>
    <rPh sb="1" eb="3">
      <t>ショクヒ</t>
    </rPh>
    <phoneticPr fontId="3"/>
  </si>
  <si>
    <t>所得区分</t>
    <rPh sb="0" eb="2">
      <t>ショトク</t>
    </rPh>
    <rPh sb="2" eb="4">
      <t>クブン</t>
    </rPh>
    <phoneticPr fontId="3"/>
  </si>
  <si>
    <t>1日あたりの自己負担額</t>
    <rPh sb="1" eb="2">
      <t>ニチ</t>
    </rPh>
    <rPh sb="6" eb="8">
      <t>ジコ</t>
    </rPh>
    <rPh sb="8" eb="10">
      <t>フタン</t>
    </rPh>
    <rPh sb="10" eb="11">
      <t>ガク</t>
    </rPh>
    <phoneticPr fontId="3"/>
  </si>
  <si>
    <t>第１段階</t>
    <rPh sb="0" eb="1">
      <t>ダイ</t>
    </rPh>
    <rPh sb="2" eb="4">
      <t>ダンカイ</t>
    </rPh>
    <phoneticPr fontId="3"/>
  </si>
  <si>
    <t>第２段階</t>
    <rPh sb="0" eb="1">
      <t>ダイ</t>
    </rPh>
    <rPh sb="2" eb="4">
      <t>ダンカイ</t>
    </rPh>
    <phoneticPr fontId="3"/>
  </si>
  <si>
    <t>第４段階</t>
    <rPh sb="0" eb="1">
      <t>ダイ</t>
    </rPh>
    <rPh sb="2" eb="4">
      <t>ダンカイ</t>
    </rPh>
    <phoneticPr fontId="3"/>
  </si>
  <si>
    <t>（居住費）</t>
    <rPh sb="1" eb="3">
      <t>キョジュウ</t>
    </rPh>
    <rPh sb="3" eb="4">
      <t>ヒ</t>
    </rPh>
    <phoneticPr fontId="3"/>
  </si>
  <si>
    <t>３.自己負担の合計金額（１ヶ月30日として計算）</t>
    <rPh sb="2" eb="4">
      <t>ジコ</t>
    </rPh>
    <rPh sb="4" eb="6">
      <t>フタン</t>
    </rPh>
    <rPh sb="7" eb="9">
      <t>ゴウケイ</t>
    </rPh>
    <rPh sb="9" eb="11">
      <t>キンガク</t>
    </rPh>
    <rPh sb="14" eb="15">
      <t>ゲツ</t>
    </rPh>
    <rPh sb="17" eb="18">
      <t>ニチ</t>
    </rPh>
    <rPh sb="21" eb="23">
      <t>ケイサン</t>
    </rPh>
    <phoneticPr fontId="3"/>
  </si>
  <si>
    <t>要介護1</t>
    <rPh sb="0" eb="1">
      <t>ヨウ</t>
    </rPh>
    <rPh sb="1" eb="3">
      <t>カイゴ</t>
    </rPh>
    <phoneticPr fontId="3"/>
  </si>
  <si>
    <t>要介護2</t>
    <rPh sb="0" eb="1">
      <t>ヨウ</t>
    </rPh>
    <rPh sb="1" eb="3">
      <t>カイゴ</t>
    </rPh>
    <phoneticPr fontId="3"/>
  </si>
  <si>
    <t>要介護3</t>
    <rPh sb="0" eb="1">
      <t>ヨウ</t>
    </rPh>
    <rPh sb="1" eb="3">
      <t>カイゴ</t>
    </rPh>
    <phoneticPr fontId="3"/>
  </si>
  <si>
    <t>要介護4</t>
    <rPh sb="0" eb="1">
      <t>ヨウ</t>
    </rPh>
    <rPh sb="1" eb="3">
      <t>カイゴ</t>
    </rPh>
    <phoneticPr fontId="3"/>
  </si>
  <si>
    <t>要介護5</t>
    <rPh sb="0" eb="1">
      <t>ヨウ</t>
    </rPh>
    <rPh sb="1" eb="3">
      <t>カイゴ</t>
    </rPh>
    <phoneticPr fontId="3"/>
  </si>
  <si>
    <t>第3段階②</t>
    <rPh sb="0" eb="1">
      <t>ダイ</t>
    </rPh>
    <rPh sb="2" eb="4">
      <t>ダンカイ</t>
    </rPh>
    <phoneticPr fontId="3"/>
  </si>
  <si>
    <t>第３段階①</t>
    <rPh sb="0" eb="1">
      <t>ダイ</t>
    </rPh>
    <rPh sb="2" eb="4">
      <t>ダンカイ</t>
    </rPh>
    <phoneticPr fontId="3"/>
  </si>
  <si>
    <t>第３段階②</t>
    <rPh sb="0" eb="1">
      <t>ダイ</t>
    </rPh>
    <rPh sb="2" eb="4">
      <t>ダンカイ</t>
    </rPh>
    <phoneticPr fontId="3"/>
  </si>
  <si>
    <t>要支援１</t>
    <rPh sb="0" eb="3">
      <t>ヨウシエン</t>
    </rPh>
    <phoneticPr fontId="3"/>
  </si>
  <si>
    <t>要支援２</t>
    <rPh sb="0" eb="3">
      <t>ヨウシエン</t>
    </rPh>
    <phoneticPr fontId="3"/>
  </si>
  <si>
    <t>要介護１</t>
    <rPh sb="0" eb="3">
      <t>ヨウカイゴ</t>
    </rPh>
    <phoneticPr fontId="3"/>
  </si>
  <si>
    <t>要介護２</t>
    <rPh sb="0" eb="3">
      <t>ヨウカイゴ</t>
    </rPh>
    <phoneticPr fontId="3"/>
  </si>
  <si>
    <t>要介護３</t>
    <rPh sb="0" eb="3">
      <t>ヨウカイゴ</t>
    </rPh>
    <phoneticPr fontId="3"/>
  </si>
  <si>
    <t>要介護４</t>
    <rPh sb="0" eb="3">
      <t>ヨウカイゴ</t>
    </rPh>
    <phoneticPr fontId="3"/>
  </si>
  <si>
    <t>要介護５</t>
    <rPh sb="0" eb="3">
      <t>ヨウカイゴ</t>
    </rPh>
    <phoneticPr fontId="3"/>
  </si>
  <si>
    <t>第4段階</t>
    <rPh sb="0" eb="1">
      <t>ダイ</t>
    </rPh>
    <rPh sb="2" eb="4">
      <t>ダンカイ</t>
    </rPh>
    <phoneticPr fontId="3"/>
  </si>
  <si>
    <t>２割</t>
    <rPh sb="1" eb="2">
      <t>ワリ</t>
    </rPh>
    <phoneticPr fontId="3"/>
  </si>
  <si>
    <t>３割</t>
    <rPh sb="1" eb="2">
      <t>ワリ</t>
    </rPh>
    <phoneticPr fontId="3"/>
  </si>
  <si>
    <t>１割</t>
    <rPh sb="1" eb="2">
      <t>ワリ</t>
    </rPh>
    <phoneticPr fontId="3"/>
  </si>
  <si>
    <t>所得区分</t>
    <rPh sb="0" eb="4">
      <t>ショトククブン</t>
    </rPh>
    <phoneticPr fontId="3"/>
  </si>
  <si>
    <t>第1段階</t>
    <rPh sb="0" eb="1">
      <t>ダイ</t>
    </rPh>
    <rPh sb="2" eb="4">
      <t>ダンカイ</t>
    </rPh>
    <phoneticPr fontId="3"/>
  </si>
  <si>
    <t>第2段階</t>
    <rPh sb="0" eb="1">
      <t>ダイ</t>
    </rPh>
    <rPh sb="2" eb="4">
      <t>ダンカイ</t>
    </rPh>
    <phoneticPr fontId="3"/>
  </si>
  <si>
    <t>第3段階①</t>
    <rPh sb="0" eb="1">
      <t>ダイ</t>
    </rPh>
    <rPh sb="2" eb="4">
      <t>ダンカイ</t>
    </rPh>
    <phoneticPr fontId="3"/>
  </si>
  <si>
    <t>一日あたりの自己負担(食費)</t>
    <rPh sb="0" eb="2">
      <t>イチニチ</t>
    </rPh>
    <rPh sb="6" eb="10">
      <t>ジコフタン</t>
    </rPh>
    <rPh sb="11" eb="13">
      <t>ショクヒ</t>
    </rPh>
    <phoneticPr fontId="3"/>
  </si>
  <si>
    <t>一日あたりの自己負担(居住費)</t>
    <rPh sb="0" eb="2">
      <t>イチニチ</t>
    </rPh>
    <rPh sb="6" eb="10">
      <t>ジコフタン</t>
    </rPh>
    <rPh sb="11" eb="14">
      <t>キョジュウヒ</t>
    </rPh>
    <phoneticPr fontId="3"/>
  </si>
  <si>
    <t>ユニット型個室・単位数</t>
    <rPh sb="4" eb="5">
      <t>ガタ</t>
    </rPh>
    <rPh sb="5" eb="7">
      <t>コシツ</t>
    </rPh>
    <rPh sb="8" eb="11">
      <t>タンイスウ</t>
    </rPh>
    <phoneticPr fontId="3"/>
  </si>
  <si>
    <t>1日あたりの自己負担額</t>
    <rPh sb="1" eb="2">
      <t>ニチ</t>
    </rPh>
    <rPh sb="6" eb="11">
      <t>ジコフタンガク</t>
    </rPh>
    <phoneticPr fontId="3"/>
  </si>
  <si>
    <t>1．基本料金</t>
    <rPh sb="2" eb="6">
      <t>キホンリョウキン</t>
    </rPh>
    <phoneticPr fontId="3"/>
  </si>
  <si>
    <t>２．介護保険給付対象外(実費分)料金</t>
    <rPh sb="2" eb="6">
      <t>カイゴホケン</t>
    </rPh>
    <rPh sb="6" eb="11">
      <t>キュウフタイショウガイ</t>
    </rPh>
    <rPh sb="12" eb="14">
      <t>ジッピ</t>
    </rPh>
    <rPh sb="14" eb="15">
      <t>ブン</t>
    </rPh>
    <rPh sb="16" eb="18">
      <t>リョウキン</t>
    </rPh>
    <phoneticPr fontId="3"/>
  </si>
  <si>
    <t>※１円単位の誤差がでることがございます</t>
    <rPh sb="2" eb="3">
      <t>エン</t>
    </rPh>
    <rPh sb="3" eb="5">
      <t>タンイ</t>
    </rPh>
    <rPh sb="6" eb="8">
      <t>ゴサ</t>
    </rPh>
    <phoneticPr fontId="3"/>
  </si>
  <si>
    <t>３．自己負担の合計金額（１日あたり）</t>
    <rPh sb="2" eb="6">
      <t>ジコフタン</t>
    </rPh>
    <rPh sb="7" eb="11">
      <t>ゴウケイキンガク</t>
    </rPh>
    <rPh sb="13" eb="14">
      <t>ニチ</t>
    </rPh>
    <phoneticPr fontId="3"/>
  </si>
  <si>
    <t>（第4段階　食費内訳　朝食360円・昼食670円・夕食570円）　第１～３段階の食費の内訳はございません</t>
    <rPh sb="1" eb="2">
      <t>ダイ</t>
    </rPh>
    <rPh sb="3" eb="5">
      <t>ダンカイ</t>
    </rPh>
    <rPh sb="6" eb="8">
      <t>ショクヒ</t>
    </rPh>
    <rPh sb="8" eb="10">
      <t>ウチワケ</t>
    </rPh>
    <rPh sb="11" eb="13">
      <t>チョウショク</t>
    </rPh>
    <rPh sb="16" eb="17">
      <t>エン</t>
    </rPh>
    <rPh sb="18" eb="20">
      <t>チュウショク</t>
    </rPh>
    <rPh sb="23" eb="24">
      <t>エン</t>
    </rPh>
    <rPh sb="25" eb="27">
      <t>ユウショク</t>
    </rPh>
    <rPh sb="30" eb="31">
      <t>エン</t>
    </rPh>
    <rPh sb="33" eb="34">
      <t>ダイ</t>
    </rPh>
    <rPh sb="37" eb="39">
      <t>ダンカイ</t>
    </rPh>
    <rPh sb="40" eb="42">
      <t>ショクヒ</t>
    </rPh>
    <rPh sb="43" eb="45">
      <t>ウチワケ</t>
    </rPh>
    <phoneticPr fontId="3"/>
  </si>
  <si>
    <t>1日あたりの自己負担額
（1割負担）</t>
    <rPh sb="1" eb="2">
      <t>ニチ</t>
    </rPh>
    <rPh sb="6" eb="8">
      <t>ジコ</t>
    </rPh>
    <rPh sb="8" eb="10">
      <t>フタン</t>
    </rPh>
    <rPh sb="10" eb="11">
      <t>ガク</t>
    </rPh>
    <rPh sb="14" eb="15">
      <t>ワリ</t>
    </rPh>
    <rPh sb="15" eb="17">
      <t>フタン</t>
    </rPh>
    <phoneticPr fontId="3"/>
  </si>
  <si>
    <t>特別養護老人ホーム　横浜旭いこいの里　利用料金表（ユニット型）</t>
    <rPh sb="0" eb="2">
      <t>トクベツ</t>
    </rPh>
    <rPh sb="2" eb="4">
      <t>ヨウゴ</t>
    </rPh>
    <rPh sb="4" eb="6">
      <t>ロウジン</t>
    </rPh>
    <rPh sb="10" eb="12">
      <t>ヨコハマ</t>
    </rPh>
    <rPh sb="12" eb="13">
      <t>アサヒ</t>
    </rPh>
    <rPh sb="17" eb="18">
      <t>サト</t>
    </rPh>
    <rPh sb="19" eb="21">
      <t>リヨウ</t>
    </rPh>
    <rPh sb="21" eb="23">
      <t>リョウキン</t>
    </rPh>
    <rPh sb="23" eb="24">
      <t>ヒョウ</t>
    </rPh>
    <rPh sb="29" eb="30">
      <t>ガタ</t>
    </rPh>
    <phoneticPr fontId="3"/>
  </si>
  <si>
    <t>短期入所生活介護（予防）　横浜旭いこいの里　利用料金表（ユニット型）</t>
    <rPh sb="0" eb="2">
      <t>タンキ</t>
    </rPh>
    <rPh sb="2" eb="4">
      <t>ニュウショ</t>
    </rPh>
    <rPh sb="4" eb="6">
      <t>セイカツ</t>
    </rPh>
    <rPh sb="6" eb="8">
      <t>カイゴ</t>
    </rPh>
    <rPh sb="9" eb="11">
      <t>ヨボウ</t>
    </rPh>
    <rPh sb="13" eb="16">
      <t>ヨコハマアサヒ</t>
    </rPh>
    <rPh sb="20" eb="21">
      <t>サト</t>
    </rPh>
    <rPh sb="22" eb="24">
      <t>リヨウ</t>
    </rPh>
    <rPh sb="24" eb="26">
      <t>リョウキン</t>
    </rPh>
    <rPh sb="26" eb="27">
      <t>ヒョウ</t>
    </rPh>
    <rPh sb="32" eb="33">
      <t>ガタ</t>
    </rPh>
    <phoneticPr fontId="3"/>
  </si>
  <si>
    <t>作成日　令和7年5月1日</t>
    <rPh sb="0" eb="3">
      <t>サクセイビ</t>
    </rPh>
    <rPh sb="4" eb="6">
      <t>レイワ</t>
    </rPh>
    <rPh sb="7" eb="8">
      <t>ネン</t>
    </rPh>
    <rPh sb="9" eb="10">
      <t>ガツ</t>
    </rPh>
    <rPh sb="11" eb="12">
      <t>ニチ</t>
    </rPh>
    <phoneticPr fontId="3"/>
  </si>
  <si>
    <t>※介護報酬単価　1単位あたり10.88円（2級地）</t>
    <phoneticPr fontId="3"/>
  </si>
  <si>
    <t>作成日　　令和7年5月 1日</t>
    <phoneticPr fontId="3"/>
  </si>
  <si>
    <t>※介護報酬単価　1単位あたり10.72円（2級地）</t>
    <rPh sb="1" eb="3">
      <t>カイゴ</t>
    </rPh>
    <rPh sb="3" eb="5">
      <t>ホウシュウ</t>
    </rPh>
    <rPh sb="5" eb="7">
      <t>タンカ</t>
    </rPh>
    <rPh sb="9" eb="11">
      <t>タンイ</t>
    </rPh>
    <rPh sb="19" eb="20">
      <t>エン</t>
    </rPh>
    <rPh sb="22" eb="23">
      <t>キュウ</t>
    </rPh>
    <rPh sb="23" eb="24">
      <t>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</si>
</sst>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&quot;円&quot;"/>
    <numFmt numFmtId="178" formatCode="#,###&quot;単位&quot;"/>
    <numFmt numFmtId="179" formatCode="#,###&quot;円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 Light"/>
      <family val="3"/>
      <charset val="128"/>
      <scheme val="major"/>
    </font>
    <font>
      <sz val="6"/>
      <name val="游ゴシック"/>
      <family val="2"/>
      <charset val="128"/>
      <scheme val="minor"/>
    </font>
    <font>
      <b/>
      <sz val="10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HGS明朝B"/>
      <family val="1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07">
    <xf numFmtId="0" fontId="0" fillId="0" borderId="0" xfId="0">
      <alignment vertical="center"/>
    </xf>
    <xf numFmtId="58" fontId="0" fillId="0" borderId="0" xfId="0" applyNumberFormat="1">
      <alignment vertical="center"/>
    </xf>
    <xf numFmtId="0" fontId="4" fillId="0" borderId="0" xfId="0" applyFont="1" applyAlignment="1">
      <alignment horizontal="left" vertical="center" indent="3"/>
    </xf>
    <xf numFmtId="0" fontId="5" fillId="0" borderId="0" xfId="0" applyFo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7" fontId="5" fillId="0" borderId="37" xfId="1" applyNumberFormat="1" applyFont="1" applyBorder="1" applyAlignment="1">
      <alignment horizontal="center" vertical="center"/>
    </xf>
    <xf numFmtId="177" fontId="5" fillId="0" borderId="38" xfId="1" applyNumberFormat="1" applyFont="1" applyBorder="1" applyAlignment="1">
      <alignment horizontal="center" vertical="center"/>
    </xf>
    <xf numFmtId="177" fontId="5" fillId="0" borderId="39" xfId="1" applyNumberFormat="1" applyFont="1" applyBorder="1" applyAlignment="1">
      <alignment horizontal="center" vertical="center"/>
    </xf>
    <xf numFmtId="177" fontId="5" fillId="0" borderId="40" xfId="1" applyNumberFormat="1" applyFont="1" applyBorder="1" applyAlignment="1">
      <alignment horizontal="center" vertical="center"/>
    </xf>
    <xf numFmtId="177" fontId="5" fillId="0" borderId="41" xfId="1" applyNumberFormat="1" applyFont="1" applyBorder="1" applyAlignment="1">
      <alignment horizontal="center" vertical="center"/>
    </xf>
    <xf numFmtId="177" fontId="5" fillId="0" borderId="42" xfId="1" applyNumberFormat="1" applyFont="1" applyBorder="1" applyAlignment="1">
      <alignment horizontal="center" vertical="center"/>
    </xf>
    <xf numFmtId="177" fontId="5" fillId="0" borderId="0" xfId="1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58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52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0" borderId="71" xfId="0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shrinkToFit="1"/>
    </xf>
    <xf numFmtId="0" fontId="9" fillId="0" borderId="60" xfId="0" applyFont="1" applyBorder="1" applyAlignment="1">
      <alignment horizontal="center" vertical="center" shrinkToFit="1"/>
    </xf>
    <xf numFmtId="0" fontId="13" fillId="0" borderId="62" xfId="0" applyFont="1" applyBorder="1" applyAlignment="1">
      <alignment horizontal="center" shrinkToFit="1"/>
    </xf>
    <xf numFmtId="0" fontId="13" fillId="0" borderId="71" xfId="0" applyFont="1" applyBorder="1" applyAlignment="1">
      <alignment horizontal="center" shrinkToFit="1"/>
    </xf>
    <xf numFmtId="0" fontId="13" fillId="0" borderId="68" xfId="0" applyFont="1" applyBorder="1" applyAlignment="1">
      <alignment horizontal="center" shrinkToFit="1"/>
    </xf>
    <xf numFmtId="0" fontId="12" fillId="0" borderId="0" xfId="0" applyFont="1" applyAlignment="1">
      <alignment horizontal="right" vertical="top" shrinkToFit="1"/>
    </xf>
    <xf numFmtId="0" fontId="8" fillId="0" borderId="0" xfId="0" applyFont="1" applyAlignment="1">
      <alignment horizontal="right" vertical="top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72" xfId="0" applyFont="1" applyFill="1" applyBorder="1" applyAlignment="1">
      <alignment horizontal="center" vertical="center" shrinkToFit="1"/>
    </xf>
    <xf numFmtId="0" fontId="9" fillId="0" borderId="85" xfId="0" applyFont="1" applyBorder="1" applyAlignment="1">
      <alignment horizontal="center" vertical="center" shrinkToFit="1"/>
    </xf>
    <xf numFmtId="179" fontId="12" fillId="0" borderId="13" xfId="0" applyNumberFormat="1" applyFont="1" applyBorder="1" applyAlignment="1">
      <alignment horizontal="center" vertical="center" shrinkToFit="1"/>
    </xf>
    <xf numFmtId="179" fontId="12" fillId="0" borderId="37" xfId="0" applyNumberFormat="1" applyFont="1" applyBorder="1" applyAlignment="1">
      <alignment horizontal="center" vertical="center" shrinkToFit="1"/>
    </xf>
    <xf numFmtId="179" fontId="12" fillId="0" borderId="15" xfId="0" applyNumberFormat="1" applyFont="1" applyBorder="1" applyAlignment="1">
      <alignment horizontal="center" vertical="center" shrinkToFit="1"/>
    </xf>
    <xf numFmtId="179" fontId="12" fillId="0" borderId="53" xfId="0" applyNumberFormat="1" applyFont="1" applyBorder="1" applyAlignment="1">
      <alignment horizontal="center" vertical="center" shrinkToFit="1"/>
    </xf>
    <xf numFmtId="179" fontId="12" fillId="0" borderId="55" xfId="0" applyNumberFormat="1" applyFont="1" applyBorder="1" applyAlignment="1">
      <alignment horizontal="center" vertical="center" shrinkToFit="1"/>
    </xf>
    <xf numFmtId="179" fontId="12" fillId="0" borderId="83" xfId="0" applyNumberFormat="1" applyFont="1" applyBorder="1" applyAlignment="1">
      <alignment horizontal="center" vertical="center" shrinkToFit="1"/>
    </xf>
    <xf numFmtId="179" fontId="12" fillId="0" borderId="18" xfId="0" applyNumberFormat="1" applyFont="1" applyBorder="1" applyAlignment="1">
      <alignment horizontal="center" vertical="center" shrinkToFit="1"/>
    </xf>
    <xf numFmtId="179" fontId="12" fillId="0" borderId="39" xfId="0" applyNumberFormat="1" applyFont="1" applyBorder="1" applyAlignment="1">
      <alignment horizontal="center" vertical="center" shrinkToFit="1"/>
    </xf>
    <xf numFmtId="179" fontId="12" fillId="0" borderId="20" xfId="0" applyNumberFormat="1" applyFont="1" applyBorder="1" applyAlignment="1">
      <alignment horizontal="center" vertical="center" shrinkToFit="1"/>
    </xf>
    <xf numFmtId="179" fontId="12" fillId="0" borderId="23" xfId="0" applyNumberFormat="1" applyFont="1" applyBorder="1" applyAlignment="1">
      <alignment horizontal="center" vertical="center" shrinkToFit="1"/>
    </xf>
    <xf numFmtId="179" fontId="12" fillId="0" borderId="41" xfId="0" applyNumberFormat="1" applyFont="1" applyBorder="1" applyAlignment="1">
      <alignment horizontal="center" vertical="center" shrinkToFit="1"/>
    </xf>
    <xf numFmtId="179" fontId="12" fillId="0" borderId="25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7" fontId="5" fillId="0" borderId="14" xfId="0" applyNumberFormat="1" applyFont="1" applyBorder="1" applyAlignment="1">
      <alignment horizontal="center" vertical="center"/>
    </xf>
    <xf numFmtId="177" fontId="5" fillId="0" borderId="14" xfId="1" applyNumberFormat="1" applyFont="1" applyBorder="1" applyAlignment="1">
      <alignment horizontal="center" vertical="center"/>
    </xf>
    <xf numFmtId="177" fontId="5" fillId="0" borderId="13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5" fillId="0" borderId="23" xfId="1" applyNumberFormat="1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7" fontId="5" fillId="2" borderId="0" xfId="0" applyNumberFormat="1" applyFont="1" applyFill="1">
      <alignment vertical="center"/>
    </xf>
    <xf numFmtId="179" fontId="5" fillId="0" borderId="87" xfId="0" applyNumberFormat="1" applyFont="1" applyBorder="1" applyAlignment="1">
      <alignment horizontal="center" vertical="center"/>
    </xf>
    <xf numFmtId="179" fontId="5" fillId="0" borderId="88" xfId="0" applyNumberFormat="1" applyFont="1" applyBorder="1" applyAlignment="1">
      <alignment horizontal="center" vertical="center"/>
    </xf>
    <xf numFmtId="179" fontId="5" fillId="0" borderId="89" xfId="0" applyNumberFormat="1" applyFont="1" applyBorder="1" applyAlignment="1">
      <alignment horizontal="center" vertical="center"/>
    </xf>
    <xf numFmtId="179" fontId="5" fillId="0" borderId="38" xfId="1" applyNumberFormat="1" applyFont="1" applyBorder="1" applyAlignment="1">
      <alignment horizontal="center" vertical="center"/>
    </xf>
    <xf numFmtId="177" fontId="5" fillId="0" borderId="24" xfId="1" applyNumberFormat="1" applyFont="1" applyBorder="1" applyAlignment="1">
      <alignment horizontal="center" vertical="center"/>
    </xf>
    <xf numFmtId="179" fontId="5" fillId="0" borderId="42" xfId="1" applyNumberFormat="1" applyFont="1" applyBorder="1" applyAlignment="1">
      <alignment horizontal="center" vertical="center"/>
    </xf>
    <xf numFmtId="177" fontId="5" fillId="0" borderId="30" xfId="1" applyNumberFormat="1" applyFont="1" applyBorder="1" applyAlignment="1">
      <alignment horizontal="center" vertical="center" wrapText="1"/>
    </xf>
    <xf numFmtId="177" fontId="5" fillId="0" borderId="18" xfId="1" applyNumberFormat="1" applyFont="1" applyBorder="1" applyAlignment="1">
      <alignment horizontal="center" vertical="center" wrapText="1"/>
    </xf>
    <xf numFmtId="177" fontId="5" fillId="0" borderId="19" xfId="1" applyNumberFormat="1" applyFont="1" applyBorder="1" applyAlignment="1">
      <alignment horizontal="center" vertical="center"/>
    </xf>
    <xf numFmtId="177" fontId="5" fillId="0" borderId="18" xfId="1" applyNumberFormat="1" applyFont="1" applyBorder="1" applyAlignment="1">
      <alignment horizontal="center" vertical="center"/>
    </xf>
    <xf numFmtId="177" fontId="5" fillId="0" borderId="31" xfId="1" applyNumberFormat="1" applyFont="1" applyBorder="1" applyAlignment="1">
      <alignment horizontal="center" vertical="center"/>
    </xf>
    <xf numFmtId="177" fontId="5" fillId="0" borderId="23" xfId="1" applyNumberFormat="1" applyFont="1" applyBorder="1" applyAlignment="1">
      <alignment horizontal="center" vertical="center"/>
    </xf>
    <xf numFmtId="177" fontId="5" fillId="0" borderId="24" xfId="1" applyNumberFormat="1" applyFont="1" applyBorder="1" applyAlignment="1">
      <alignment horizontal="center" vertical="center"/>
    </xf>
    <xf numFmtId="177" fontId="5" fillId="0" borderId="90" xfId="1" applyNumberFormat="1" applyFont="1" applyBorder="1" applyAlignment="1">
      <alignment horizontal="center" vertical="center"/>
    </xf>
    <xf numFmtId="177" fontId="5" fillId="0" borderId="47" xfId="1" applyNumberFormat="1" applyFont="1" applyBorder="1" applyAlignment="1">
      <alignment horizontal="center" vertical="center"/>
    </xf>
    <xf numFmtId="177" fontId="5" fillId="0" borderId="48" xfId="1" applyNumberFormat="1" applyFont="1" applyBorder="1" applyAlignment="1">
      <alignment horizontal="center" vertical="center"/>
    </xf>
    <xf numFmtId="177" fontId="5" fillId="0" borderId="30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177" fontId="5" fillId="0" borderId="30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17" xfId="0" applyNumberFormat="1" applyFont="1" applyBorder="1" applyAlignment="1">
      <alignment horizontal="center" vertical="center"/>
    </xf>
    <xf numFmtId="179" fontId="5" fillId="0" borderId="20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177" fontId="5" fillId="0" borderId="31" xfId="0" applyNumberFormat="1" applyFont="1" applyBorder="1" applyAlignment="1">
      <alignment horizontal="center" vertical="center"/>
    </xf>
    <xf numFmtId="177" fontId="5" fillId="0" borderId="22" xfId="0" applyNumberFormat="1" applyFont="1" applyBorder="1" applyAlignment="1">
      <alignment horizontal="center" vertical="center"/>
    </xf>
    <xf numFmtId="177" fontId="5" fillId="0" borderId="23" xfId="0" applyNumberFormat="1" applyFont="1" applyBorder="1" applyAlignment="1">
      <alignment horizontal="center" vertical="center"/>
    </xf>
    <xf numFmtId="179" fontId="5" fillId="0" borderId="24" xfId="0" applyNumberFormat="1" applyFont="1" applyBorder="1" applyAlignment="1">
      <alignment horizontal="center" vertical="center"/>
    </xf>
    <xf numFmtId="179" fontId="5" fillId="0" borderId="22" xfId="0" applyNumberFormat="1" applyFont="1" applyBorder="1" applyAlignment="1">
      <alignment horizontal="center" vertical="center"/>
    </xf>
    <xf numFmtId="179" fontId="5" fillId="0" borderId="25" xfId="0" applyNumberFormat="1" applyFont="1" applyBorder="1" applyAlignment="1">
      <alignment horizontal="center" vertical="center"/>
    </xf>
    <xf numFmtId="179" fontId="5" fillId="2" borderId="19" xfId="0" applyNumberFormat="1" applyFont="1" applyFill="1" applyBorder="1" applyAlignment="1">
      <alignment horizontal="center" vertical="center"/>
    </xf>
    <xf numFmtId="179" fontId="5" fillId="2" borderId="17" xfId="0" applyNumberFormat="1" applyFont="1" applyFill="1" applyBorder="1" applyAlignment="1">
      <alignment horizontal="center" vertical="center"/>
    </xf>
    <xf numFmtId="179" fontId="5" fillId="2" borderId="20" xfId="0" applyNumberFormat="1" applyFont="1" applyFill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177" fontId="5" fillId="0" borderId="90" xfId="0" applyNumberFormat="1" applyFont="1" applyBorder="1" applyAlignment="1">
      <alignment horizontal="center" vertical="center"/>
    </xf>
    <xf numFmtId="177" fontId="5" fillId="0" borderId="46" xfId="0" applyNumberFormat="1" applyFont="1" applyBorder="1" applyAlignment="1">
      <alignment horizontal="center" vertical="center"/>
    </xf>
    <xf numFmtId="177" fontId="5" fillId="0" borderId="47" xfId="0" applyNumberFormat="1" applyFont="1" applyBorder="1" applyAlignment="1">
      <alignment horizontal="center" vertical="center"/>
    </xf>
    <xf numFmtId="179" fontId="5" fillId="2" borderId="48" xfId="0" applyNumberFormat="1" applyFont="1" applyFill="1" applyBorder="1" applyAlignment="1">
      <alignment horizontal="center" vertical="center"/>
    </xf>
    <xf numFmtId="179" fontId="5" fillId="2" borderId="46" xfId="0" applyNumberFormat="1" applyFont="1" applyFill="1" applyBorder="1" applyAlignment="1">
      <alignment horizontal="center" vertical="center"/>
    </xf>
    <xf numFmtId="179" fontId="5" fillId="2" borderId="49" xfId="0" applyNumberFormat="1" applyFont="1" applyFill="1" applyBorder="1" applyAlignment="1">
      <alignment horizontal="center" vertical="center"/>
    </xf>
    <xf numFmtId="178" fontId="5" fillId="0" borderId="19" xfId="0" applyNumberFormat="1" applyFont="1" applyBorder="1" applyAlignment="1">
      <alignment horizontal="center" vertical="center"/>
    </xf>
    <xf numFmtId="178" fontId="5" fillId="0" borderId="18" xfId="0" applyNumberFormat="1" applyFont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0" borderId="23" xfId="0" applyNumberFormat="1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5" fillId="0" borderId="48" xfId="0" applyNumberFormat="1" applyFont="1" applyBorder="1" applyAlignment="1">
      <alignment horizontal="center" vertical="center"/>
    </xf>
    <xf numFmtId="178" fontId="5" fillId="0" borderId="4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top" shrinkToFit="1"/>
    </xf>
    <xf numFmtId="0" fontId="11" fillId="0" borderId="0" xfId="0" applyFont="1" applyAlignment="1">
      <alignment horizontal="left" shrinkToFit="1"/>
    </xf>
    <xf numFmtId="0" fontId="11" fillId="0" borderId="0" xfId="0" applyFont="1" applyAlignment="1">
      <alignment horizontal="left"/>
    </xf>
    <xf numFmtId="0" fontId="9" fillId="0" borderId="60" xfId="0" applyFont="1" applyBorder="1" applyAlignment="1">
      <alignment horizontal="center" vertical="center" shrinkToFit="1"/>
    </xf>
    <xf numFmtId="0" fontId="9" fillId="0" borderId="62" xfId="0" applyFont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9" fillId="3" borderId="72" xfId="0" applyFont="1" applyFill="1" applyBorder="1" applyAlignment="1">
      <alignment horizontal="center" vertical="center" shrinkToFit="1"/>
    </xf>
    <xf numFmtId="0" fontId="9" fillId="3" borderId="73" xfId="0" applyFont="1" applyFill="1" applyBorder="1" applyAlignment="1">
      <alignment horizontal="center" vertical="center" shrinkToFit="1"/>
    </xf>
    <xf numFmtId="179" fontId="12" fillId="0" borderId="78" xfId="0" applyNumberFormat="1" applyFont="1" applyBorder="1" applyAlignment="1">
      <alignment horizontal="center" vertical="center" shrinkToFit="1"/>
    </xf>
    <xf numFmtId="179" fontId="12" fillId="0" borderId="58" xfId="0" applyNumberFormat="1" applyFont="1" applyBorder="1" applyAlignment="1">
      <alignment horizontal="center" vertical="center" shrinkToFit="1"/>
    </xf>
    <xf numFmtId="179" fontId="12" fillId="0" borderId="56" xfId="0" applyNumberFormat="1" applyFont="1" applyBorder="1" applyAlignment="1">
      <alignment horizontal="center" vertical="center" shrinkToFit="1"/>
    </xf>
    <xf numFmtId="179" fontId="12" fillId="0" borderId="57" xfId="0" applyNumberFormat="1" applyFont="1" applyBorder="1" applyAlignment="1">
      <alignment horizontal="center" vertical="center" shrinkToFit="1"/>
    </xf>
    <xf numFmtId="179" fontId="12" fillId="0" borderId="63" xfId="0" applyNumberFormat="1" applyFont="1" applyBorder="1" applyAlignment="1">
      <alignment horizontal="center" vertical="center" shrinkToFit="1"/>
    </xf>
    <xf numFmtId="179" fontId="12" fillId="0" borderId="79" xfId="0" applyNumberFormat="1" applyFont="1" applyBorder="1" applyAlignment="1">
      <alignment horizontal="center" vertical="center" shrinkToFit="1"/>
    </xf>
    <xf numFmtId="179" fontId="12" fillId="0" borderId="65" xfId="0" applyNumberFormat="1" applyFont="1" applyBorder="1" applyAlignment="1">
      <alignment horizontal="center" vertical="center" shrinkToFit="1"/>
    </xf>
    <xf numFmtId="179" fontId="12" fillId="0" borderId="80" xfId="0" applyNumberFormat="1" applyFont="1" applyBorder="1" applyAlignment="1">
      <alignment horizontal="center" vertical="center" shrinkToFit="1"/>
    </xf>
    <xf numFmtId="179" fontId="12" fillId="0" borderId="70" xfId="0" applyNumberFormat="1" applyFont="1" applyBorder="1" applyAlignment="1">
      <alignment horizontal="center" vertical="center" shrinkToFit="1"/>
    </xf>
    <xf numFmtId="179" fontId="12" fillId="0" borderId="66" xfId="0" applyNumberFormat="1" applyFont="1" applyBorder="1" applyAlignment="1">
      <alignment horizontal="center" vertical="center" shrinkToFit="1"/>
    </xf>
    <xf numFmtId="0" fontId="12" fillId="3" borderId="84" xfId="0" applyFont="1" applyFill="1" applyBorder="1" applyAlignment="1">
      <alignment horizontal="center" vertical="center" shrinkToFit="1"/>
    </xf>
    <xf numFmtId="0" fontId="12" fillId="3" borderId="5" xfId="0" applyFont="1" applyFill="1" applyBorder="1" applyAlignment="1">
      <alignment horizontal="center" vertical="center" shrinkToFit="1"/>
    </xf>
    <xf numFmtId="0" fontId="12" fillId="3" borderId="32" xfId="0" applyFont="1" applyFill="1" applyBorder="1" applyAlignment="1">
      <alignment horizontal="center" vertical="center" shrinkToFit="1"/>
    </xf>
    <xf numFmtId="0" fontId="12" fillId="3" borderId="50" xfId="0" applyFont="1" applyFill="1" applyBorder="1" applyAlignment="1">
      <alignment horizontal="center" vertical="center" shrinkToFit="1"/>
    </xf>
    <xf numFmtId="0" fontId="12" fillId="3" borderId="61" xfId="0" applyFont="1" applyFill="1" applyBorder="1" applyAlignment="1">
      <alignment horizontal="center" vertical="center" shrinkToFit="1"/>
    </xf>
    <xf numFmtId="179" fontId="12" fillId="0" borderId="76" xfId="0" applyNumberFormat="1" applyFont="1" applyBorder="1" applyAlignment="1">
      <alignment horizontal="center" vertical="center" shrinkToFit="1"/>
    </xf>
    <xf numFmtId="179" fontId="12" fillId="0" borderId="59" xfId="0" applyNumberFormat="1" applyFont="1" applyBorder="1" applyAlignment="1">
      <alignment horizontal="center" vertical="center" shrinkToFit="1"/>
    </xf>
    <xf numFmtId="179" fontId="12" fillId="0" borderId="77" xfId="0" applyNumberFormat="1" applyFont="1" applyBorder="1" applyAlignment="1">
      <alignment horizontal="center" vertical="center" shrinkToFit="1"/>
    </xf>
    <xf numFmtId="179" fontId="12" fillId="0" borderId="69" xfId="0" applyNumberFormat="1" applyFont="1" applyBorder="1" applyAlignment="1">
      <alignment horizontal="center" vertical="center" shrinkToFit="1"/>
    </xf>
    <xf numFmtId="179" fontId="12" fillId="0" borderId="64" xfId="0" applyNumberFormat="1" applyFont="1" applyBorder="1" applyAlignment="1">
      <alignment horizontal="center" vertical="center" shrinkToFit="1"/>
    </xf>
    <xf numFmtId="178" fontId="12" fillId="0" borderId="78" xfId="0" applyNumberFormat="1" applyFont="1" applyBorder="1" applyAlignment="1">
      <alignment horizontal="center" vertical="center" shrinkToFit="1"/>
    </xf>
    <xf numFmtId="178" fontId="12" fillId="0" borderId="56" xfId="0" applyNumberFormat="1" applyFont="1" applyBorder="1" applyAlignment="1">
      <alignment horizontal="center" vertical="center" shrinkToFit="1"/>
    </xf>
    <xf numFmtId="179" fontId="12" fillId="0" borderId="81" xfId="0" applyNumberFormat="1" applyFont="1" applyBorder="1" applyAlignment="1">
      <alignment horizontal="center" vertical="center" shrinkToFit="1"/>
    </xf>
    <xf numFmtId="179" fontId="8" fillId="0" borderId="86" xfId="0" applyNumberFormat="1" applyFont="1" applyBorder="1" applyAlignment="1">
      <alignment horizontal="center" vertical="center" shrinkToFit="1"/>
    </xf>
    <xf numFmtId="179" fontId="8" fillId="0" borderId="63" xfId="0" applyNumberFormat="1" applyFont="1" applyBorder="1" applyAlignment="1">
      <alignment horizontal="center" vertical="center" shrinkToFit="1"/>
    </xf>
    <xf numFmtId="178" fontId="12" fillId="0" borderId="79" xfId="0" applyNumberFormat="1" applyFont="1" applyBorder="1" applyAlignment="1">
      <alignment horizontal="center" vertical="center" shrinkToFit="1"/>
    </xf>
    <xf numFmtId="178" fontId="12" fillId="0" borderId="80" xfId="0" applyNumberFormat="1" applyFont="1" applyBorder="1" applyAlignment="1">
      <alignment horizontal="center" vertical="center" shrinkToFit="1"/>
    </xf>
    <xf numFmtId="179" fontId="12" fillId="0" borderId="82" xfId="0" applyNumberFormat="1" applyFont="1" applyBorder="1" applyAlignment="1">
      <alignment horizontal="center" vertical="center" shrinkToFit="1"/>
    </xf>
    <xf numFmtId="179" fontId="8" fillId="0" borderId="66" xfId="0" applyNumberFormat="1" applyFont="1" applyBorder="1" applyAlignment="1">
      <alignment horizontal="center" vertical="center" shrinkToFit="1"/>
    </xf>
    <xf numFmtId="0" fontId="12" fillId="0" borderId="0" xfId="0" applyFont="1" applyAlignment="1">
      <alignment horizontal="right" vertical="top" shrinkToFit="1"/>
    </xf>
    <xf numFmtId="0" fontId="8" fillId="0" borderId="0" xfId="0" applyFont="1" applyAlignment="1">
      <alignment horizontal="right" vertical="top" shrinkToFit="1"/>
    </xf>
    <xf numFmtId="178" fontId="12" fillId="0" borderId="76" xfId="0" applyNumberFormat="1" applyFont="1" applyBorder="1" applyAlignment="1">
      <alignment horizontal="center" vertical="center" shrinkToFit="1"/>
    </xf>
    <xf numFmtId="178" fontId="12" fillId="0" borderId="77" xfId="0" applyNumberFormat="1" applyFont="1" applyBorder="1" applyAlignment="1">
      <alignment horizontal="center" vertical="center" shrinkToFit="1"/>
    </xf>
    <xf numFmtId="179" fontId="8" fillId="0" borderId="64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58" fontId="9" fillId="0" borderId="0" xfId="0" applyNumberFormat="1" applyFont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>
      <alignment vertical="center"/>
    </xf>
    <xf numFmtId="0" fontId="9" fillId="3" borderId="74" xfId="0" applyFont="1" applyFill="1" applyBorder="1" applyAlignment="1">
      <alignment horizontal="center" vertical="center" shrinkToFit="1"/>
    </xf>
    <xf numFmtId="0" fontId="9" fillId="3" borderId="75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0" borderId="54" xfId="0" applyFont="1" applyBorder="1" applyAlignment="1">
      <alignment horizontal="center" vertical="center" shrinkToFit="1"/>
    </xf>
    <xf numFmtId="0" fontId="9" fillId="0" borderId="67" xfId="0" applyFont="1" applyBorder="1" applyAlignment="1">
      <alignment horizontal="center" vertical="center" shrinkToFit="1"/>
    </xf>
    <xf numFmtId="179" fontId="8" fillId="0" borderId="101" xfId="0" applyNumberFormat="1" applyFont="1" applyBorder="1" applyAlignment="1">
      <alignment horizontal="center" vertical="center" shrinkToFit="1"/>
    </xf>
    <xf numFmtId="179" fontId="12" fillId="0" borderId="102" xfId="0" applyNumberFormat="1" applyFont="1" applyBorder="1" applyAlignment="1">
      <alignment horizontal="center" vertical="center" shrinkToFit="1"/>
    </xf>
    <xf numFmtId="179" fontId="8" fillId="0" borderId="103" xfId="0" applyNumberFormat="1" applyFont="1" applyBorder="1" applyAlignment="1">
      <alignment horizontal="center" vertical="center" shrinkToFit="1"/>
    </xf>
    <xf numFmtId="179" fontId="12" fillId="0" borderId="104" xfId="0" applyNumberFormat="1" applyFont="1" applyBorder="1" applyAlignment="1">
      <alignment horizontal="center" vertical="center" shrinkToFit="1"/>
    </xf>
    <xf numFmtId="179" fontId="8" fillId="0" borderId="56" xfId="0" applyNumberFormat="1" applyFont="1" applyBorder="1" applyAlignment="1">
      <alignment horizontal="center" vertical="center" shrinkToFit="1"/>
    </xf>
    <xf numFmtId="179" fontId="8" fillId="0" borderId="80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39</xdr:row>
      <xdr:rowOff>95250</xdr:rowOff>
    </xdr:from>
    <xdr:to>
      <xdr:col>10</xdr:col>
      <xdr:colOff>554567</xdr:colOff>
      <xdr:row>46</xdr:row>
      <xdr:rowOff>182034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C020535-55DC-4DDA-9D06-F4139B2AF7B9}"/>
            </a:ext>
          </a:extLst>
        </xdr:cNvPr>
        <xdr:cNvSpPr/>
      </xdr:nvSpPr>
      <xdr:spPr>
        <a:xfrm>
          <a:off x="5762625" y="9639300"/>
          <a:ext cx="1640417" cy="1991784"/>
        </a:xfrm>
        <a:prstGeom prst="ellipse">
          <a:avLst/>
        </a:prstGeom>
        <a:blipFill dpi="0" rotWithShape="1">
          <a:blip xmlns:r="http://schemas.openxmlformats.org/officeDocument/2006/relationships" r:embed="rId1">
            <a:alphaModFix amt="6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243416</xdr:colOff>
      <xdr:row>36</xdr:row>
      <xdr:rowOff>211666</xdr:rowOff>
    </xdr:from>
    <xdr:to>
      <xdr:col>10</xdr:col>
      <xdr:colOff>666750</xdr:colOff>
      <xdr:row>46</xdr:row>
      <xdr:rowOff>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9B73972-3BC2-4E6F-BE74-42C91056CDCB}"/>
            </a:ext>
          </a:extLst>
        </xdr:cNvPr>
        <xdr:cNvSpPr/>
      </xdr:nvSpPr>
      <xdr:spPr>
        <a:xfrm>
          <a:off x="5196416" y="7822141"/>
          <a:ext cx="1737784" cy="2084917"/>
        </a:xfrm>
        <a:prstGeom prst="ellipse">
          <a:avLst/>
        </a:prstGeom>
        <a:blipFill dpi="0" rotWithShape="1">
          <a:blip xmlns:r="http://schemas.openxmlformats.org/officeDocument/2006/relationships" r:embed="rId1">
            <a:alphaModFix amt="60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63499</xdr:colOff>
      <xdr:row>1</xdr:row>
      <xdr:rowOff>31750</xdr:rowOff>
    </xdr:from>
    <xdr:to>
      <xdr:col>4</xdr:col>
      <xdr:colOff>201084</xdr:colOff>
      <xdr:row>4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421CC94-EDF7-43C3-A773-7252EA8B71C5}"/>
            </a:ext>
          </a:extLst>
        </xdr:cNvPr>
        <xdr:cNvSpPr/>
      </xdr:nvSpPr>
      <xdr:spPr>
        <a:xfrm>
          <a:off x="63499" y="307975"/>
          <a:ext cx="2461685" cy="787400"/>
        </a:xfrm>
        <a:prstGeom prst="roundRect">
          <a:avLst/>
        </a:prstGeom>
        <a:blipFill dpi="0" rotWithShape="1">
          <a:blip xmlns:r="http://schemas.openxmlformats.org/officeDocument/2006/relationships" r:embed="rId2">
            <a:alphaModFix amt="64000"/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1B55F-CBE0-4DDD-82E8-21A224701F61}">
  <dimension ref="A1:L53"/>
  <sheetViews>
    <sheetView tabSelected="1" zoomScaleNormal="100" zoomScaleSheetLayoutView="100" workbookViewId="0">
      <selection activeCell="M14" sqref="M14"/>
    </sheetView>
  </sheetViews>
  <sheetFormatPr defaultRowHeight="14.25" customHeight="1" x14ac:dyDescent="0.45"/>
  <cols>
    <col min="1" max="1" width="10.19921875" customWidth="1"/>
    <col min="2" max="2" width="10.59765625" customWidth="1"/>
    <col min="3" max="3" width="5.59765625" customWidth="1"/>
    <col min="4" max="4" width="7.59765625" customWidth="1"/>
    <col min="5" max="5" width="5.59765625" customWidth="1"/>
    <col min="6" max="6" width="7.59765625" customWidth="1"/>
    <col min="7" max="11" width="10.59765625" customWidth="1"/>
    <col min="12" max="12" width="9.765625E-2" customWidth="1"/>
  </cols>
  <sheetData>
    <row r="1" spans="1:12" ht="28.5" customHeight="1" x14ac:dyDescent="0.45">
      <c r="B1" s="68" t="s">
        <v>53</v>
      </c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ht="12" customHeight="1" x14ac:dyDescent="0.45">
      <c r="G2" s="67"/>
      <c r="H2" s="1" t="s">
        <v>57</v>
      </c>
      <c r="J2" s="67"/>
      <c r="K2" s="67"/>
      <c r="L2" s="67"/>
    </row>
    <row r="3" spans="1:12" ht="12" customHeight="1" x14ac:dyDescent="0.45">
      <c r="G3" s="67"/>
      <c r="H3" s="1"/>
      <c r="J3" s="67"/>
      <c r="K3" s="67"/>
      <c r="L3" s="67"/>
    </row>
    <row r="4" spans="1:12" s="3" customFormat="1" ht="14.25" customHeight="1" thickBot="1" x14ac:dyDescent="0.5">
      <c r="A4" s="2" t="s">
        <v>0</v>
      </c>
      <c r="G4" s="3" t="s">
        <v>58</v>
      </c>
    </row>
    <row r="5" spans="1:12" s="3" customFormat="1" ht="18.75" customHeight="1" x14ac:dyDescent="0.45">
      <c r="B5" s="134" t="s">
        <v>1</v>
      </c>
      <c r="C5" s="135"/>
      <c r="D5" s="138" t="s">
        <v>52</v>
      </c>
      <c r="E5" s="139"/>
      <c r="F5" s="140"/>
      <c r="G5" s="91" t="s">
        <v>2</v>
      </c>
      <c r="H5" s="92"/>
      <c r="I5" s="93"/>
    </row>
    <row r="6" spans="1:12" s="3" customFormat="1" ht="18.75" customHeight="1" thickBot="1" x14ac:dyDescent="0.5">
      <c r="B6" s="136"/>
      <c r="C6" s="137"/>
      <c r="D6" s="141"/>
      <c r="E6" s="142"/>
      <c r="F6" s="143"/>
      <c r="G6" s="62" t="s">
        <v>3</v>
      </c>
      <c r="H6" s="19" t="s">
        <v>4</v>
      </c>
      <c r="I6" s="11" t="s">
        <v>5</v>
      </c>
    </row>
    <row r="7" spans="1:12" s="3" customFormat="1" ht="18.75" customHeight="1" x14ac:dyDescent="0.45">
      <c r="B7" s="122" t="s">
        <v>6</v>
      </c>
      <c r="C7" s="123"/>
      <c r="D7" s="70">
        <v>719</v>
      </c>
      <c r="E7" s="144">
        <v>670</v>
      </c>
      <c r="F7" s="145"/>
      <c r="G7" s="58">
        <f>D7*30</f>
        <v>21570</v>
      </c>
      <c r="H7" s="59">
        <f>D7*30*2</f>
        <v>43140</v>
      </c>
      <c r="I7" s="73">
        <f>D7*30*3</f>
        <v>64710</v>
      </c>
    </row>
    <row r="8" spans="1:12" s="3" customFormat="1" ht="18.75" customHeight="1" x14ac:dyDescent="0.45">
      <c r="B8" s="97" t="s">
        <v>7</v>
      </c>
      <c r="C8" s="98"/>
      <c r="D8" s="71">
        <v>794</v>
      </c>
      <c r="E8" s="130">
        <v>740</v>
      </c>
      <c r="F8" s="131"/>
      <c r="G8" s="58">
        <f t="shared" ref="G8:G11" si="0">D8*30</f>
        <v>23820</v>
      </c>
      <c r="H8" s="59">
        <f t="shared" ref="H8:H11" si="1">D8*30*2</f>
        <v>47640</v>
      </c>
      <c r="I8" s="73">
        <f t="shared" ref="I8:I11" si="2">D8*30*3</f>
        <v>71460</v>
      </c>
    </row>
    <row r="9" spans="1:12" s="3" customFormat="1" ht="18.75" customHeight="1" x14ac:dyDescent="0.45">
      <c r="B9" s="97" t="s">
        <v>8</v>
      </c>
      <c r="C9" s="98"/>
      <c r="D9" s="71">
        <v>874</v>
      </c>
      <c r="E9" s="130">
        <v>815</v>
      </c>
      <c r="F9" s="131"/>
      <c r="G9" s="58">
        <f t="shared" si="0"/>
        <v>26220</v>
      </c>
      <c r="H9" s="59">
        <f t="shared" si="1"/>
        <v>52440</v>
      </c>
      <c r="I9" s="73">
        <f t="shared" si="2"/>
        <v>78660</v>
      </c>
    </row>
    <row r="10" spans="1:12" s="3" customFormat="1" ht="18.75" customHeight="1" x14ac:dyDescent="0.45">
      <c r="B10" s="97" t="s">
        <v>9</v>
      </c>
      <c r="C10" s="98"/>
      <c r="D10" s="71">
        <v>950</v>
      </c>
      <c r="E10" s="130">
        <v>886</v>
      </c>
      <c r="F10" s="131"/>
      <c r="G10" s="58">
        <f t="shared" si="0"/>
        <v>28500</v>
      </c>
      <c r="H10" s="59">
        <f t="shared" si="1"/>
        <v>57000</v>
      </c>
      <c r="I10" s="73">
        <f t="shared" si="2"/>
        <v>85500</v>
      </c>
    </row>
    <row r="11" spans="1:12" s="3" customFormat="1" ht="18.75" customHeight="1" thickBot="1" x14ac:dyDescent="0.5">
      <c r="B11" s="105" t="s">
        <v>10</v>
      </c>
      <c r="C11" s="106"/>
      <c r="D11" s="72">
        <v>1024</v>
      </c>
      <c r="E11" s="132">
        <v>955</v>
      </c>
      <c r="F11" s="133"/>
      <c r="G11" s="63">
        <f t="shared" si="0"/>
        <v>30720</v>
      </c>
      <c r="H11" s="74">
        <f t="shared" si="1"/>
        <v>61440</v>
      </c>
      <c r="I11" s="75">
        <f t="shared" si="2"/>
        <v>92160</v>
      </c>
    </row>
    <row r="12" spans="1:12" s="3" customFormat="1" ht="18.75" customHeight="1" x14ac:dyDescent="0.45"/>
    <row r="13" spans="1:12" s="3" customFormat="1" ht="18.75" customHeight="1" x14ac:dyDescent="0.45"/>
    <row r="14" spans="1:12" s="3" customFormat="1" ht="18.75" customHeight="1" x14ac:dyDescent="0.45">
      <c r="A14" s="2" t="s">
        <v>11</v>
      </c>
      <c r="B14" s="7"/>
      <c r="C14" s="7"/>
    </row>
    <row r="15" spans="1:12" s="3" customFormat="1" ht="18.75" customHeight="1" thickBot="1" x14ac:dyDescent="0.5">
      <c r="B15" s="7" t="s">
        <v>12</v>
      </c>
      <c r="C15" s="7"/>
    </row>
    <row r="16" spans="1:12" s="3" customFormat="1" ht="18.75" customHeight="1" thickBot="1" x14ac:dyDescent="0.5">
      <c r="B16" s="116" t="s">
        <v>13</v>
      </c>
      <c r="C16" s="117"/>
      <c r="D16" s="118" t="s">
        <v>14</v>
      </c>
      <c r="E16" s="118"/>
      <c r="F16" s="119"/>
      <c r="G16" s="120" t="s">
        <v>2</v>
      </c>
      <c r="H16" s="118"/>
      <c r="I16" s="121"/>
    </row>
    <row r="17" spans="1:11" s="3" customFormat="1" ht="18.75" customHeight="1" x14ac:dyDescent="0.45">
      <c r="B17" s="122" t="s">
        <v>15</v>
      </c>
      <c r="C17" s="123"/>
      <c r="D17" s="124">
        <v>300</v>
      </c>
      <c r="E17" s="125"/>
      <c r="F17" s="126"/>
      <c r="G17" s="127">
        <v>9000</v>
      </c>
      <c r="H17" s="128"/>
      <c r="I17" s="129"/>
      <c r="J17" s="69"/>
      <c r="K17" s="8"/>
    </row>
    <row r="18" spans="1:11" s="3" customFormat="1" ht="18.75" customHeight="1" x14ac:dyDescent="0.45">
      <c r="B18" s="97" t="s">
        <v>16</v>
      </c>
      <c r="C18" s="98"/>
      <c r="D18" s="99">
        <v>390</v>
      </c>
      <c r="E18" s="100"/>
      <c r="F18" s="101"/>
      <c r="G18" s="113">
        <v>11700</v>
      </c>
      <c r="H18" s="114"/>
      <c r="I18" s="115"/>
      <c r="J18" s="69"/>
      <c r="K18" s="8"/>
    </row>
    <row r="19" spans="1:11" s="3" customFormat="1" ht="18.75" customHeight="1" x14ac:dyDescent="0.45">
      <c r="B19" s="97" t="s">
        <v>26</v>
      </c>
      <c r="C19" s="98"/>
      <c r="D19" s="99">
        <v>650</v>
      </c>
      <c r="E19" s="100"/>
      <c r="F19" s="101"/>
      <c r="G19" s="102">
        <v>19500</v>
      </c>
      <c r="H19" s="103"/>
      <c r="I19" s="104"/>
      <c r="J19" s="8"/>
      <c r="K19" s="8"/>
    </row>
    <row r="20" spans="1:11" s="3" customFormat="1" ht="18.75" customHeight="1" x14ac:dyDescent="0.45">
      <c r="B20" s="97" t="s">
        <v>27</v>
      </c>
      <c r="C20" s="98"/>
      <c r="D20" s="99">
        <v>1360</v>
      </c>
      <c r="E20" s="100"/>
      <c r="F20" s="101"/>
      <c r="G20" s="102">
        <v>40800</v>
      </c>
      <c r="H20" s="103"/>
      <c r="I20" s="104"/>
      <c r="J20" s="8"/>
      <c r="K20" s="8"/>
    </row>
    <row r="21" spans="1:11" s="3" customFormat="1" ht="18.75" customHeight="1" thickBot="1" x14ac:dyDescent="0.5">
      <c r="B21" s="105" t="s">
        <v>17</v>
      </c>
      <c r="C21" s="106"/>
      <c r="D21" s="107">
        <v>1800</v>
      </c>
      <c r="E21" s="108"/>
      <c r="F21" s="109"/>
      <c r="G21" s="110">
        <v>54000</v>
      </c>
      <c r="H21" s="111"/>
      <c r="I21" s="112"/>
      <c r="J21" s="8"/>
      <c r="K21" s="8"/>
    </row>
    <row r="22" spans="1:11" s="3" customFormat="1" ht="18.75" customHeight="1" x14ac:dyDescent="0.45">
      <c r="B22" s="7"/>
      <c r="C22" s="7"/>
    </row>
    <row r="23" spans="1:11" s="3" customFormat="1" ht="18.75" customHeight="1" thickBot="1" x14ac:dyDescent="0.5">
      <c r="B23" s="7" t="s">
        <v>18</v>
      </c>
      <c r="C23" s="7"/>
    </row>
    <row r="24" spans="1:11" s="3" customFormat="1" ht="18.75" customHeight="1" thickBot="1" x14ac:dyDescent="0.5">
      <c r="B24" s="116" t="s">
        <v>13</v>
      </c>
      <c r="C24" s="117"/>
      <c r="D24" s="118" t="s">
        <v>14</v>
      </c>
      <c r="E24" s="118"/>
      <c r="F24" s="119"/>
      <c r="G24" s="120" t="s">
        <v>2</v>
      </c>
      <c r="H24" s="118"/>
      <c r="I24" s="121"/>
    </row>
    <row r="25" spans="1:11" s="3" customFormat="1" ht="18.75" customHeight="1" x14ac:dyDescent="0.45">
      <c r="B25" s="122" t="s">
        <v>15</v>
      </c>
      <c r="C25" s="123"/>
      <c r="D25" s="124">
        <v>880</v>
      </c>
      <c r="E25" s="125"/>
      <c r="F25" s="126"/>
      <c r="G25" s="127">
        <v>26400</v>
      </c>
      <c r="H25" s="128"/>
      <c r="I25" s="129"/>
      <c r="J25" s="69"/>
    </row>
    <row r="26" spans="1:11" s="3" customFormat="1" ht="18.75" customHeight="1" x14ac:dyDescent="0.45">
      <c r="B26" s="97" t="s">
        <v>16</v>
      </c>
      <c r="C26" s="98"/>
      <c r="D26" s="99">
        <v>880</v>
      </c>
      <c r="E26" s="100"/>
      <c r="F26" s="101"/>
      <c r="G26" s="113">
        <v>26400</v>
      </c>
      <c r="H26" s="114"/>
      <c r="I26" s="115"/>
      <c r="J26" s="69"/>
    </row>
    <row r="27" spans="1:11" s="3" customFormat="1" ht="18.75" customHeight="1" x14ac:dyDescent="0.45">
      <c r="B27" s="97" t="s">
        <v>26</v>
      </c>
      <c r="C27" s="98"/>
      <c r="D27" s="99">
        <v>1370</v>
      </c>
      <c r="E27" s="100"/>
      <c r="F27" s="101"/>
      <c r="G27" s="102">
        <v>41100</v>
      </c>
      <c r="H27" s="103"/>
      <c r="I27" s="104"/>
      <c r="J27" s="8"/>
    </row>
    <row r="28" spans="1:11" s="3" customFormat="1" ht="18.75" customHeight="1" x14ac:dyDescent="0.45">
      <c r="B28" s="97" t="s">
        <v>27</v>
      </c>
      <c r="C28" s="98"/>
      <c r="D28" s="99">
        <v>1370</v>
      </c>
      <c r="E28" s="100"/>
      <c r="F28" s="101"/>
      <c r="G28" s="102">
        <v>41100</v>
      </c>
      <c r="H28" s="103"/>
      <c r="I28" s="104"/>
      <c r="J28" s="8"/>
    </row>
    <row r="29" spans="1:11" s="3" customFormat="1" ht="18.75" customHeight="1" thickBot="1" x14ac:dyDescent="0.5">
      <c r="B29" s="105" t="s">
        <v>17</v>
      </c>
      <c r="C29" s="106"/>
      <c r="D29" s="107">
        <v>2200</v>
      </c>
      <c r="E29" s="108"/>
      <c r="F29" s="109"/>
      <c r="G29" s="110">
        <v>66000</v>
      </c>
      <c r="H29" s="111"/>
      <c r="I29" s="112"/>
      <c r="J29" s="8"/>
    </row>
    <row r="30" spans="1:11" s="3" customFormat="1" ht="18.75" customHeight="1" x14ac:dyDescent="0.45"/>
    <row r="31" spans="1:11" s="3" customFormat="1" ht="18.75" customHeight="1" x14ac:dyDescent="0.45"/>
    <row r="32" spans="1:11" s="3" customFormat="1" ht="18.75" customHeight="1" thickBot="1" x14ac:dyDescent="0.5">
      <c r="A32" s="2" t="s">
        <v>19</v>
      </c>
    </row>
    <row r="33" spans="2:11" s="3" customFormat="1" ht="18.75" customHeight="1" x14ac:dyDescent="0.45">
      <c r="B33" s="87" t="s">
        <v>1</v>
      </c>
      <c r="C33" s="89" t="s">
        <v>15</v>
      </c>
      <c r="D33" s="90"/>
      <c r="E33" s="91" t="s">
        <v>16</v>
      </c>
      <c r="F33" s="90"/>
      <c r="G33" s="66" t="s">
        <v>26</v>
      </c>
      <c r="H33" s="61" t="s">
        <v>27</v>
      </c>
      <c r="I33" s="91" t="s">
        <v>17</v>
      </c>
      <c r="J33" s="92"/>
      <c r="K33" s="93"/>
    </row>
    <row r="34" spans="2:11" s="3" customFormat="1" ht="18.75" customHeight="1" thickBot="1" x14ac:dyDescent="0.5">
      <c r="B34" s="88"/>
      <c r="C34" s="94" t="s">
        <v>3</v>
      </c>
      <c r="D34" s="95"/>
      <c r="E34" s="96" t="s">
        <v>3</v>
      </c>
      <c r="F34" s="95"/>
      <c r="G34" s="10" t="s">
        <v>3</v>
      </c>
      <c r="H34" s="9" t="s">
        <v>3</v>
      </c>
      <c r="I34" s="9" t="s">
        <v>3</v>
      </c>
      <c r="J34" s="10" t="s">
        <v>4</v>
      </c>
      <c r="K34" s="11" t="s">
        <v>5</v>
      </c>
    </row>
    <row r="35" spans="2:11" s="3" customFormat="1" ht="18.75" customHeight="1" x14ac:dyDescent="0.45">
      <c r="B35" s="4" t="s">
        <v>20</v>
      </c>
      <c r="C35" s="83">
        <f>SUM(G7,G17,G25)</f>
        <v>56970</v>
      </c>
      <c r="D35" s="84"/>
      <c r="E35" s="85">
        <f>SUM(G7,G18,G26)</f>
        <v>59670</v>
      </c>
      <c r="F35" s="84"/>
      <c r="G35" s="12">
        <f>SUM(G7,G19,G27)</f>
        <v>82170</v>
      </c>
      <c r="H35" s="60">
        <f>SUM(G7,G20,G28)</f>
        <v>103470</v>
      </c>
      <c r="I35" s="12">
        <f>SUM(G7,G21,G29)</f>
        <v>141570</v>
      </c>
      <c r="J35" s="12">
        <f>SUM(H7,G21,G29)</f>
        <v>163140</v>
      </c>
      <c r="K35" s="13">
        <f>SUM(I7,G21,G29)</f>
        <v>184710</v>
      </c>
    </row>
    <row r="36" spans="2:11" s="3" customFormat="1" ht="18.75" customHeight="1" x14ac:dyDescent="0.45">
      <c r="B36" s="5" t="s">
        <v>21</v>
      </c>
      <c r="C36" s="86">
        <f>SUM(G8,G17,G25)</f>
        <v>59220</v>
      </c>
      <c r="D36" s="79"/>
      <c r="E36" s="78">
        <f>SUM(G8,G18,G26)</f>
        <v>61920</v>
      </c>
      <c r="F36" s="79"/>
      <c r="G36" s="14">
        <f>SUM(G8,G19,G27)</f>
        <v>84420</v>
      </c>
      <c r="H36" s="64">
        <f>SUM(G8,G20,G28)</f>
        <v>105720</v>
      </c>
      <c r="I36" s="14">
        <f>SUM(G8,G21,G29)</f>
        <v>143820</v>
      </c>
      <c r="J36" s="14">
        <f>SUM(H8,G21,G29)</f>
        <v>167640</v>
      </c>
      <c r="K36" s="15">
        <f>SUM(I8,G21,G29)</f>
        <v>191460</v>
      </c>
    </row>
    <row r="37" spans="2:11" s="3" customFormat="1" ht="18.75" customHeight="1" x14ac:dyDescent="0.45">
      <c r="B37" s="5" t="s">
        <v>22</v>
      </c>
      <c r="C37" s="86">
        <f>SUM(G9,G17,G25)</f>
        <v>61620</v>
      </c>
      <c r="D37" s="79"/>
      <c r="E37" s="78">
        <f>SUM(G9,G18,G26)</f>
        <v>64320</v>
      </c>
      <c r="F37" s="79"/>
      <c r="G37" s="14">
        <f>SUM(G9,G19,G27)</f>
        <v>86820</v>
      </c>
      <c r="H37" s="64">
        <f>SUM(G9,G20,G28)</f>
        <v>108120</v>
      </c>
      <c r="I37" s="14">
        <f>SUM(G9,G21,G29)</f>
        <v>146220</v>
      </c>
      <c r="J37" s="14">
        <f>SUM(H9,G21,G29)</f>
        <v>172440</v>
      </c>
      <c r="K37" s="15">
        <f>SUM(I9,G21,G29)</f>
        <v>198660</v>
      </c>
    </row>
    <row r="38" spans="2:11" s="3" customFormat="1" ht="18.75" customHeight="1" x14ac:dyDescent="0.45">
      <c r="B38" s="5" t="s">
        <v>23</v>
      </c>
      <c r="C38" s="76">
        <f>SUM(G10,G17,G25)</f>
        <v>63900</v>
      </c>
      <c r="D38" s="77"/>
      <c r="E38" s="78">
        <f>SUM(G10,G18,G26)</f>
        <v>66600</v>
      </c>
      <c r="F38" s="79"/>
      <c r="G38" s="14">
        <f>SUM(G10,G19,G27)</f>
        <v>89100</v>
      </c>
      <c r="H38" s="64">
        <f>SUM(G10,G20,G28)</f>
        <v>110400</v>
      </c>
      <c r="I38" s="14">
        <f>SUM(G10,G21,G29)</f>
        <v>148500</v>
      </c>
      <c r="J38" s="14">
        <f>SUM(H10,G21,G29)</f>
        <v>177000</v>
      </c>
      <c r="K38" s="15">
        <f>SUM(I10,G21,G29)</f>
        <v>205500</v>
      </c>
    </row>
    <row r="39" spans="2:11" s="3" customFormat="1" ht="18.75" customHeight="1" thickBot="1" x14ac:dyDescent="0.5">
      <c r="B39" s="6" t="s">
        <v>24</v>
      </c>
      <c r="C39" s="80">
        <f>SUM(G11,G17,G25)</f>
        <v>66120</v>
      </c>
      <c r="D39" s="81"/>
      <c r="E39" s="82">
        <f>SUM(G11,G18,G26)</f>
        <v>68820</v>
      </c>
      <c r="F39" s="81"/>
      <c r="G39" s="16">
        <f>SUM(G11,G19,G27)</f>
        <v>91320</v>
      </c>
      <c r="H39" s="65">
        <f>SUM(G11,G20,G28)</f>
        <v>112620</v>
      </c>
      <c r="I39" s="16">
        <f>SUM(G11,G21,G29)</f>
        <v>150720</v>
      </c>
      <c r="J39" s="16">
        <f>SUM(H11,G21,G29)</f>
        <v>181440</v>
      </c>
      <c r="K39" s="17">
        <f>SUM(I11,G21,G29)</f>
        <v>212160</v>
      </c>
    </row>
    <row r="40" spans="2:11" s="3" customFormat="1" ht="18.75" customHeight="1" x14ac:dyDescent="0.45">
      <c r="B40" s="7"/>
      <c r="C40" s="18"/>
      <c r="D40" s="18"/>
      <c r="E40" s="18"/>
      <c r="F40" s="18"/>
      <c r="G40" s="18"/>
      <c r="H40" s="18"/>
      <c r="I40" s="18"/>
      <c r="J40" s="18"/>
      <c r="K40" s="18"/>
    </row>
    <row r="41" spans="2:11" s="3" customFormat="1" ht="18.75" customHeight="1" x14ac:dyDescent="0.45">
      <c r="B41" s="7"/>
      <c r="C41" s="18"/>
      <c r="D41" s="18"/>
      <c r="E41" s="18"/>
      <c r="F41" s="18"/>
      <c r="G41" s="18"/>
      <c r="H41" s="18"/>
      <c r="I41" s="18"/>
      <c r="J41" s="18"/>
      <c r="K41" s="18"/>
    </row>
    <row r="42" spans="2:11" s="3" customFormat="1" ht="18.75" customHeight="1" x14ac:dyDescent="0.45">
      <c r="B42" s="7"/>
      <c r="C42" s="18"/>
      <c r="D42" s="18"/>
      <c r="E42" s="18"/>
      <c r="F42" s="18"/>
      <c r="G42" s="18"/>
      <c r="H42" s="18"/>
      <c r="I42" s="18"/>
      <c r="J42" s="18"/>
    </row>
    <row r="43" spans="2:11" s="3" customFormat="1" ht="18.75" customHeight="1" x14ac:dyDescent="0.45">
      <c r="B43" s="7"/>
      <c r="C43" s="18"/>
      <c r="D43" s="18"/>
      <c r="E43" s="18"/>
      <c r="F43" s="18"/>
      <c r="G43" s="18"/>
      <c r="H43" s="18"/>
      <c r="I43" s="18"/>
      <c r="J43" s="18"/>
    </row>
    <row r="44" spans="2:11" s="3" customFormat="1" ht="18.75" customHeight="1" x14ac:dyDescent="0.45">
      <c r="B44" s="7"/>
      <c r="C44" s="18"/>
      <c r="D44" s="18"/>
      <c r="E44" s="18"/>
      <c r="F44" s="18"/>
      <c r="G44" s="18"/>
      <c r="H44" s="18"/>
      <c r="I44" s="18"/>
      <c r="J44" s="18"/>
    </row>
    <row r="45" spans="2:11" s="3" customFormat="1" ht="18.75" customHeight="1" x14ac:dyDescent="0.45">
      <c r="B45" s="7"/>
      <c r="C45" s="18"/>
      <c r="D45" s="18"/>
      <c r="E45" s="18"/>
      <c r="F45" s="18"/>
      <c r="G45" s="18"/>
      <c r="H45" s="18"/>
      <c r="I45" s="18"/>
      <c r="J45" s="18"/>
    </row>
    <row r="46" spans="2:11" s="3" customFormat="1" ht="18.75" customHeight="1" x14ac:dyDescent="0.45">
      <c r="B46" s="7"/>
      <c r="C46" s="18"/>
      <c r="D46" s="18"/>
      <c r="E46" s="18"/>
      <c r="F46" s="18"/>
      <c r="G46" s="18"/>
      <c r="H46" s="18"/>
      <c r="I46" s="18"/>
      <c r="J46" s="18"/>
    </row>
    <row r="47" spans="2:11" s="3" customFormat="1" ht="18.75" customHeight="1" x14ac:dyDescent="0.45">
      <c r="B47" s="7"/>
      <c r="C47" s="18"/>
      <c r="D47" s="18"/>
      <c r="E47" s="18"/>
      <c r="F47" s="18"/>
      <c r="G47" s="18"/>
      <c r="H47" s="18"/>
      <c r="I47" s="18"/>
      <c r="J47" s="18"/>
    </row>
    <row r="48" spans="2:11" s="20" customFormat="1" ht="14.25" customHeight="1" x14ac:dyDescent="0.45"/>
    <row r="49" spans="1:10" ht="14.25" customHeight="1" x14ac:dyDescent="0.45">
      <c r="A49" s="21"/>
      <c r="B49" s="21"/>
      <c r="C49" s="21"/>
      <c r="D49" s="21"/>
      <c r="E49" s="21"/>
      <c r="F49" s="21"/>
      <c r="G49" s="21"/>
      <c r="H49" s="21"/>
      <c r="I49" s="21"/>
    </row>
    <row r="53" spans="1:10" ht="14.25" customHeight="1" x14ac:dyDescent="0.45">
      <c r="J53" s="22"/>
    </row>
  </sheetData>
  <mergeCells count="65">
    <mergeCell ref="B8:C8"/>
    <mergeCell ref="E8:F8"/>
    <mergeCell ref="B5:C6"/>
    <mergeCell ref="D5:F6"/>
    <mergeCell ref="G5:I5"/>
    <mergeCell ref="B7:C7"/>
    <mergeCell ref="E7:F7"/>
    <mergeCell ref="B9:C9"/>
    <mergeCell ref="E9:F9"/>
    <mergeCell ref="B10:C10"/>
    <mergeCell ref="E10:F10"/>
    <mergeCell ref="B11:C11"/>
    <mergeCell ref="E11:F11"/>
    <mergeCell ref="B16:C16"/>
    <mergeCell ref="D16:F16"/>
    <mergeCell ref="G16:I16"/>
    <mergeCell ref="B17:C17"/>
    <mergeCell ref="D17:F17"/>
    <mergeCell ref="G17:I17"/>
    <mergeCell ref="B18:C18"/>
    <mergeCell ref="D18:F18"/>
    <mergeCell ref="G18:I18"/>
    <mergeCell ref="B19:C19"/>
    <mergeCell ref="D19:F19"/>
    <mergeCell ref="G19:I19"/>
    <mergeCell ref="B20:C20"/>
    <mergeCell ref="D20:F20"/>
    <mergeCell ref="G20:I20"/>
    <mergeCell ref="B21:C21"/>
    <mergeCell ref="D21:F21"/>
    <mergeCell ref="G21:I21"/>
    <mergeCell ref="B24:C24"/>
    <mergeCell ref="D24:F24"/>
    <mergeCell ref="G24:I24"/>
    <mergeCell ref="B25:C25"/>
    <mergeCell ref="D25:F25"/>
    <mergeCell ref="G25:I25"/>
    <mergeCell ref="B26:C26"/>
    <mergeCell ref="D26:F26"/>
    <mergeCell ref="G26:I26"/>
    <mergeCell ref="B27:C27"/>
    <mergeCell ref="D27:F27"/>
    <mergeCell ref="G27:I27"/>
    <mergeCell ref="B28:C28"/>
    <mergeCell ref="D28:F28"/>
    <mergeCell ref="G28:I28"/>
    <mergeCell ref="B29:C29"/>
    <mergeCell ref="D29:F29"/>
    <mergeCell ref="G29:I29"/>
    <mergeCell ref="B33:B34"/>
    <mergeCell ref="C33:D33"/>
    <mergeCell ref="E33:F33"/>
    <mergeCell ref="I33:K33"/>
    <mergeCell ref="C34:D34"/>
    <mergeCell ref="E34:F34"/>
    <mergeCell ref="C38:D38"/>
    <mergeCell ref="E38:F38"/>
    <mergeCell ref="C39:D39"/>
    <mergeCell ref="E39:F39"/>
    <mergeCell ref="C35:D35"/>
    <mergeCell ref="E35:F35"/>
    <mergeCell ref="C36:D36"/>
    <mergeCell ref="E36:F36"/>
    <mergeCell ref="C37:D37"/>
    <mergeCell ref="E37:F37"/>
  </mergeCells>
  <phoneticPr fontId="3"/>
  <printOptions horizontalCentered="1" verticalCentered="1"/>
  <pageMargins left="0.23622047244094491" right="0.23622047244094491" top="0.74803149606299213" bottom="0.15748031496062992" header="0.31496062992125984" footer="0.11811023622047245"/>
  <pageSetup paperSize="9" scale="84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A28C-E3B5-4A3C-AC2D-3894A85174B7}">
  <dimension ref="A1:Y55"/>
  <sheetViews>
    <sheetView zoomScale="90" zoomScaleNormal="90" zoomScaleSheetLayoutView="90" workbookViewId="0">
      <selection activeCell="L21" sqref="L21"/>
    </sheetView>
  </sheetViews>
  <sheetFormatPr defaultColWidth="9" defaultRowHeight="18" x14ac:dyDescent="0.45"/>
  <cols>
    <col min="1" max="1" width="2.59765625" style="25" customWidth="1"/>
    <col min="2" max="2" width="10.59765625" style="25" customWidth="1"/>
    <col min="3" max="10" width="8.59765625" style="25" customWidth="1"/>
    <col min="11" max="11" width="9.59765625" style="25" customWidth="1"/>
    <col min="12" max="12" width="7.59765625" style="25" customWidth="1"/>
    <col min="13" max="16384" width="9" style="25"/>
  </cols>
  <sheetData>
    <row r="1" spans="1:25" ht="21.9" customHeight="1" x14ac:dyDescent="0.45">
      <c r="A1" s="188" t="s">
        <v>54</v>
      </c>
      <c r="B1" s="189"/>
      <c r="C1" s="189"/>
      <c r="D1" s="189"/>
      <c r="E1" s="189"/>
      <c r="F1" s="189"/>
      <c r="G1" s="189"/>
      <c r="H1" s="189"/>
      <c r="I1" s="189"/>
      <c r="J1" s="189"/>
      <c r="K1" s="23"/>
      <c r="L1" s="23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7.100000000000001" customHeight="1" x14ac:dyDescent="0.45">
      <c r="A2" s="26"/>
      <c r="B2" s="26"/>
      <c r="C2" s="26"/>
      <c r="D2" s="26"/>
      <c r="E2" s="26"/>
      <c r="F2" s="26"/>
      <c r="G2" s="26"/>
      <c r="H2" s="190" t="s">
        <v>55</v>
      </c>
      <c r="I2" s="191"/>
      <c r="J2" s="191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7.100000000000001" customHeight="1" x14ac:dyDescent="0.45">
      <c r="A3" s="26"/>
      <c r="B3" s="26"/>
      <c r="C3" s="26"/>
      <c r="D3" s="26"/>
      <c r="E3" s="26"/>
      <c r="F3" s="26"/>
      <c r="G3" s="26"/>
      <c r="H3" s="27"/>
      <c r="I3" s="28"/>
      <c r="J3" s="28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7.100000000000001" customHeight="1" x14ac:dyDescent="0.45">
      <c r="A4" s="26"/>
      <c r="B4" s="26"/>
      <c r="C4" s="26"/>
      <c r="D4" s="26"/>
      <c r="E4" s="26"/>
      <c r="F4" s="26"/>
      <c r="G4" s="26"/>
      <c r="H4" s="68"/>
      <c r="I4" s="28"/>
      <c r="J4" s="28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7.100000000000001" customHeight="1" x14ac:dyDescent="0.45">
      <c r="A5" s="26"/>
      <c r="B5" s="26"/>
      <c r="C5" s="26"/>
      <c r="D5" s="26"/>
      <c r="E5" s="26"/>
      <c r="F5" s="26"/>
      <c r="G5" s="26"/>
      <c r="H5" s="26"/>
      <c r="I5" s="26"/>
      <c r="J5" s="26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7.100000000000001" customHeight="1" thickBot="1" x14ac:dyDescent="0.35">
      <c r="A6" s="26"/>
      <c r="B6" s="147" t="s">
        <v>47</v>
      </c>
      <c r="C6" s="147"/>
      <c r="D6" s="147"/>
      <c r="E6" s="26"/>
      <c r="F6" s="26"/>
      <c r="G6" s="192" t="s">
        <v>56</v>
      </c>
      <c r="H6" s="193"/>
      <c r="I6" s="193"/>
      <c r="J6" s="193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7.100000000000001" customHeight="1" x14ac:dyDescent="0.45">
      <c r="A7" s="26"/>
      <c r="B7" s="149" t="s">
        <v>1</v>
      </c>
      <c r="C7" s="194" t="s">
        <v>45</v>
      </c>
      <c r="D7" s="151"/>
      <c r="E7" s="197" t="s">
        <v>46</v>
      </c>
      <c r="F7" s="197"/>
      <c r="G7" s="197"/>
      <c r="H7" s="197"/>
      <c r="I7" s="197"/>
      <c r="J7" s="198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7.100000000000001" customHeight="1" x14ac:dyDescent="0.45">
      <c r="A8" s="26"/>
      <c r="B8" s="150"/>
      <c r="C8" s="195"/>
      <c r="D8" s="196"/>
      <c r="E8" s="199" t="s">
        <v>38</v>
      </c>
      <c r="F8" s="199"/>
      <c r="G8" s="199" t="s">
        <v>36</v>
      </c>
      <c r="H8" s="199"/>
      <c r="I8" s="199" t="s">
        <v>37</v>
      </c>
      <c r="J8" s="200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7.100000000000001" customHeight="1" x14ac:dyDescent="0.45">
      <c r="A9" s="26"/>
      <c r="B9" s="33" t="s">
        <v>28</v>
      </c>
      <c r="C9" s="185">
        <v>529</v>
      </c>
      <c r="D9" s="186"/>
      <c r="E9" s="176">
        <f>C9*1.088</f>
        <v>575.55200000000002</v>
      </c>
      <c r="F9" s="177"/>
      <c r="G9" s="202">
        <f>E9*2</f>
        <v>1151.104</v>
      </c>
      <c r="H9" s="203"/>
      <c r="I9" s="172">
        <f>E9*3</f>
        <v>1726.6559999999999</v>
      </c>
      <c r="J9" s="187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7.100000000000001" customHeight="1" x14ac:dyDescent="0.45">
      <c r="A10" s="26"/>
      <c r="B10" s="33" t="s">
        <v>29</v>
      </c>
      <c r="C10" s="174">
        <v>656</v>
      </c>
      <c r="D10" s="175"/>
      <c r="E10" s="176">
        <f t="shared" ref="E10:E15" si="0">C10*1.088</f>
        <v>713.72800000000007</v>
      </c>
      <c r="F10" s="177"/>
      <c r="G10" s="204">
        <f t="shared" ref="G10:G15" si="1">E10*2</f>
        <v>1427.4560000000001</v>
      </c>
      <c r="H10" s="205"/>
      <c r="I10" s="157">
        <f t="shared" ref="I10:I15" si="2">E10*3</f>
        <v>2141.1840000000002</v>
      </c>
      <c r="J10" s="178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7.100000000000001" customHeight="1" x14ac:dyDescent="0.45">
      <c r="A11" s="26"/>
      <c r="B11" s="34" t="s">
        <v>30</v>
      </c>
      <c r="C11" s="174">
        <v>704</v>
      </c>
      <c r="D11" s="175"/>
      <c r="E11" s="176">
        <f t="shared" si="0"/>
        <v>765.952</v>
      </c>
      <c r="F11" s="177"/>
      <c r="G11" s="204">
        <f t="shared" si="1"/>
        <v>1531.904</v>
      </c>
      <c r="H11" s="205"/>
      <c r="I11" s="157">
        <f t="shared" si="2"/>
        <v>2297.8559999999998</v>
      </c>
      <c r="J11" s="178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7.100000000000001" customHeight="1" x14ac:dyDescent="0.45">
      <c r="A12" s="26"/>
      <c r="B12" s="33" t="s">
        <v>31</v>
      </c>
      <c r="C12" s="174">
        <v>772</v>
      </c>
      <c r="D12" s="175"/>
      <c r="E12" s="176">
        <f t="shared" si="0"/>
        <v>839.93600000000004</v>
      </c>
      <c r="F12" s="177"/>
      <c r="G12" s="204">
        <f t="shared" si="1"/>
        <v>1679.8720000000001</v>
      </c>
      <c r="H12" s="205"/>
      <c r="I12" s="157">
        <f t="shared" si="2"/>
        <v>2519.808</v>
      </c>
      <c r="J12" s="178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7.100000000000001" customHeight="1" x14ac:dyDescent="0.45">
      <c r="A13" s="26"/>
      <c r="B13" s="33" t="s">
        <v>32</v>
      </c>
      <c r="C13" s="174">
        <v>847</v>
      </c>
      <c r="D13" s="175"/>
      <c r="E13" s="176">
        <f t="shared" si="0"/>
        <v>921.53600000000006</v>
      </c>
      <c r="F13" s="177"/>
      <c r="G13" s="204">
        <f t="shared" si="1"/>
        <v>1843.0720000000001</v>
      </c>
      <c r="H13" s="205"/>
      <c r="I13" s="157">
        <f t="shared" si="2"/>
        <v>2764.6080000000002</v>
      </c>
      <c r="J13" s="178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7.100000000000001" customHeight="1" x14ac:dyDescent="0.45">
      <c r="A14" s="26"/>
      <c r="B14" s="33" t="s">
        <v>33</v>
      </c>
      <c r="C14" s="174">
        <v>918</v>
      </c>
      <c r="D14" s="175"/>
      <c r="E14" s="176">
        <f t="shared" si="0"/>
        <v>998.78400000000011</v>
      </c>
      <c r="F14" s="177"/>
      <c r="G14" s="204">
        <f t="shared" si="1"/>
        <v>1997.5680000000002</v>
      </c>
      <c r="H14" s="205"/>
      <c r="I14" s="157">
        <f t="shared" si="2"/>
        <v>2996.3520000000003</v>
      </c>
      <c r="J14" s="178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7.100000000000001" customHeight="1" thickBot="1" x14ac:dyDescent="0.5">
      <c r="A15" s="26"/>
      <c r="B15" s="35" t="s">
        <v>34</v>
      </c>
      <c r="C15" s="179">
        <v>987</v>
      </c>
      <c r="D15" s="180"/>
      <c r="E15" s="181">
        <f t="shared" si="0"/>
        <v>1073.856</v>
      </c>
      <c r="F15" s="201"/>
      <c r="G15" s="181">
        <f t="shared" si="1"/>
        <v>2147.712</v>
      </c>
      <c r="H15" s="206"/>
      <c r="I15" s="162">
        <f t="shared" si="2"/>
        <v>3221.5680000000002</v>
      </c>
      <c r="J15" s="182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7.100000000000001" customHeight="1" x14ac:dyDescent="0.45">
      <c r="A16" s="26"/>
      <c r="B16" s="26"/>
      <c r="C16" s="26"/>
      <c r="D16" s="26"/>
      <c r="E16" s="26"/>
      <c r="F16" s="26"/>
      <c r="G16" s="183" t="s">
        <v>49</v>
      </c>
      <c r="H16" s="184"/>
      <c r="I16" s="184"/>
      <c r="J16" s="18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7.100000000000001" customHeight="1" x14ac:dyDescent="0.45">
      <c r="A17" s="26"/>
      <c r="B17" s="26"/>
      <c r="C17" s="26"/>
      <c r="D17" s="26"/>
      <c r="E17" s="26"/>
      <c r="F17" s="26"/>
      <c r="G17" s="40"/>
      <c r="H17" s="41"/>
      <c r="I17" s="41"/>
      <c r="J17" s="41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7.100000000000001" customHeight="1" thickBot="1" x14ac:dyDescent="0.35">
      <c r="A18" s="26"/>
      <c r="B18" s="147" t="s">
        <v>48</v>
      </c>
      <c r="C18" s="147"/>
      <c r="D18" s="147"/>
      <c r="E18" s="147"/>
      <c r="F18" s="147"/>
      <c r="G18" s="26"/>
      <c r="H18" s="26"/>
      <c r="I18" s="26"/>
      <c r="J18" s="26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7.100000000000001" customHeight="1" x14ac:dyDescent="0.45">
      <c r="A19" s="26"/>
      <c r="B19" s="36" t="s">
        <v>39</v>
      </c>
      <c r="C19" s="164" t="s">
        <v>43</v>
      </c>
      <c r="D19" s="165"/>
      <c r="E19" s="166"/>
      <c r="F19" s="166" t="s">
        <v>44</v>
      </c>
      <c r="G19" s="167"/>
      <c r="H19" s="168"/>
      <c r="I19" s="26"/>
      <c r="J19" s="30"/>
      <c r="K19" s="24"/>
    </row>
    <row r="20" spans="1:25" ht="17.100000000000001" customHeight="1" x14ac:dyDescent="0.45">
      <c r="A20" s="26"/>
      <c r="B20" s="34" t="s">
        <v>40</v>
      </c>
      <c r="C20" s="169">
        <v>300</v>
      </c>
      <c r="D20" s="170"/>
      <c r="E20" s="171"/>
      <c r="F20" s="172">
        <v>880</v>
      </c>
      <c r="G20" s="170"/>
      <c r="H20" s="173"/>
      <c r="I20" s="26"/>
      <c r="J20" s="26"/>
    </row>
    <row r="21" spans="1:25" ht="17.100000000000001" customHeight="1" x14ac:dyDescent="0.45">
      <c r="A21" s="26"/>
      <c r="B21" s="33" t="s">
        <v>41</v>
      </c>
      <c r="C21" s="154">
        <v>600</v>
      </c>
      <c r="D21" s="155"/>
      <c r="E21" s="156"/>
      <c r="F21" s="157">
        <v>880</v>
      </c>
      <c r="G21" s="155"/>
      <c r="H21" s="158"/>
      <c r="I21" s="26"/>
      <c r="J21" s="26"/>
    </row>
    <row r="22" spans="1:25" ht="17.100000000000001" customHeight="1" x14ac:dyDescent="0.45">
      <c r="A22" s="26"/>
      <c r="B22" s="33" t="s">
        <v>42</v>
      </c>
      <c r="C22" s="154">
        <v>1000</v>
      </c>
      <c r="D22" s="155"/>
      <c r="E22" s="156"/>
      <c r="F22" s="157">
        <v>1370</v>
      </c>
      <c r="G22" s="155"/>
      <c r="H22" s="158"/>
      <c r="I22" s="26"/>
      <c r="J22" s="26"/>
    </row>
    <row r="23" spans="1:25" ht="17.100000000000001" customHeight="1" x14ac:dyDescent="0.45">
      <c r="A23" s="26"/>
      <c r="B23" s="33" t="s">
        <v>25</v>
      </c>
      <c r="C23" s="154">
        <v>1300</v>
      </c>
      <c r="D23" s="155"/>
      <c r="E23" s="156"/>
      <c r="F23" s="157">
        <v>1370</v>
      </c>
      <c r="G23" s="155"/>
      <c r="H23" s="158"/>
      <c r="I23" s="26"/>
      <c r="J23" s="26"/>
    </row>
    <row r="24" spans="1:25" ht="17.100000000000001" customHeight="1" thickBot="1" x14ac:dyDescent="0.5">
      <c r="A24" s="26"/>
      <c r="B24" s="35" t="s">
        <v>35</v>
      </c>
      <c r="C24" s="159">
        <v>1800</v>
      </c>
      <c r="D24" s="160"/>
      <c r="E24" s="161"/>
      <c r="F24" s="162">
        <v>2200</v>
      </c>
      <c r="G24" s="160"/>
      <c r="H24" s="163"/>
      <c r="I24" s="26"/>
      <c r="J24" s="26"/>
    </row>
    <row r="25" spans="1:25" ht="17.100000000000001" customHeight="1" x14ac:dyDescent="0.45">
      <c r="A25" s="26"/>
      <c r="B25" s="146" t="s">
        <v>51</v>
      </c>
      <c r="C25" s="146"/>
      <c r="D25" s="146"/>
      <c r="E25" s="146"/>
      <c r="F25" s="146"/>
      <c r="G25" s="146"/>
      <c r="H25" s="146"/>
      <c r="I25" s="146"/>
      <c r="J25" s="146"/>
    </row>
    <row r="26" spans="1:25" ht="17.100000000000001" customHeight="1" x14ac:dyDescent="0.45">
      <c r="A26" s="26"/>
      <c r="B26" s="26"/>
      <c r="C26" s="31"/>
      <c r="D26" s="30"/>
      <c r="E26" s="30"/>
      <c r="F26" s="30"/>
      <c r="G26" s="30"/>
      <c r="H26" s="30"/>
      <c r="I26" s="30"/>
      <c r="J26" s="30"/>
      <c r="K26" s="24"/>
    </row>
    <row r="27" spans="1:25" ht="17.100000000000001" customHeight="1" x14ac:dyDescent="0.45">
      <c r="A27" s="26"/>
      <c r="B27" s="26"/>
      <c r="C27" s="31"/>
      <c r="D27" s="30"/>
      <c r="E27" s="30"/>
      <c r="F27" s="30"/>
      <c r="G27" s="30"/>
      <c r="H27" s="30"/>
      <c r="I27" s="30"/>
      <c r="J27" s="30"/>
      <c r="K27" s="24"/>
    </row>
    <row r="28" spans="1:25" ht="17.100000000000001" customHeight="1" thickBot="1" x14ac:dyDescent="0.35">
      <c r="A28" s="26"/>
      <c r="B28" s="147" t="s">
        <v>50</v>
      </c>
      <c r="C28" s="148"/>
      <c r="D28" s="148"/>
      <c r="E28" s="148"/>
      <c r="F28" s="26"/>
      <c r="G28" s="26"/>
      <c r="H28" s="26"/>
      <c r="I28" s="26"/>
      <c r="J28" s="26"/>
    </row>
    <row r="29" spans="1:25" ht="17.100000000000001" customHeight="1" x14ac:dyDescent="0.45">
      <c r="A29" s="26"/>
      <c r="B29" s="149" t="s">
        <v>1</v>
      </c>
      <c r="C29" s="42" t="s">
        <v>15</v>
      </c>
      <c r="D29" s="42" t="s">
        <v>16</v>
      </c>
      <c r="E29" s="43" t="s">
        <v>26</v>
      </c>
      <c r="F29" s="43" t="s">
        <v>25</v>
      </c>
      <c r="G29" s="151" t="s">
        <v>35</v>
      </c>
      <c r="H29" s="152"/>
      <c r="I29" s="153"/>
      <c r="J29" s="26"/>
    </row>
    <row r="30" spans="1:25" ht="17.100000000000001" customHeight="1" x14ac:dyDescent="0.45">
      <c r="A30" s="26"/>
      <c r="B30" s="150"/>
      <c r="C30" s="32" t="s">
        <v>38</v>
      </c>
      <c r="D30" s="32" t="s">
        <v>38</v>
      </c>
      <c r="E30" s="29" t="s">
        <v>38</v>
      </c>
      <c r="F30" s="29" t="s">
        <v>38</v>
      </c>
      <c r="G30" s="29" t="s">
        <v>3</v>
      </c>
      <c r="H30" s="29" t="s">
        <v>36</v>
      </c>
      <c r="I30" s="44" t="s">
        <v>37</v>
      </c>
      <c r="J30" s="26"/>
    </row>
    <row r="31" spans="1:25" ht="17.100000000000001" customHeight="1" x14ac:dyDescent="0.3">
      <c r="A31" s="26"/>
      <c r="B31" s="37" t="s">
        <v>28</v>
      </c>
      <c r="C31" s="45">
        <f t="shared" ref="C31:C37" si="3">$E9+$C$20+$F$20</f>
        <v>1755.5520000000001</v>
      </c>
      <c r="D31" s="45">
        <f t="shared" ref="D31:D37" si="4">$E9+$C$21+$F$21</f>
        <v>2055.5520000000001</v>
      </c>
      <c r="E31" s="46">
        <f t="shared" ref="E31:E37" si="5">$E9+$C$22+$F$22</f>
        <v>2945.5520000000001</v>
      </c>
      <c r="F31" s="46">
        <f t="shared" ref="F31:F37" si="6">$E9+$C$23+$F$23</f>
        <v>3245.5520000000001</v>
      </c>
      <c r="G31" s="46">
        <f t="shared" ref="G31:G37" si="7">$E9+$C$24+$F$24</f>
        <v>4575.5519999999997</v>
      </c>
      <c r="H31" s="46">
        <f t="shared" ref="H31:H37" si="8">$G9+$C$24+$F$24</f>
        <v>5151.1040000000003</v>
      </c>
      <c r="I31" s="47">
        <f t="shared" ref="I31:I37" si="9">$I9+$C$24+$F$24</f>
        <v>5726.6559999999999</v>
      </c>
      <c r="J31" s="26"/>
    </row>
    <row r="32" spans="1:25" ht="17.100000000000001" customHeight="1" x14ac:dyDescent="0.3">
      <c r="A32" s="26"/>
      <c r="B32" s="37" t="s">
        <v>29</v>
      </c>
      <c r="C32" s="48">
        <f t="shared" si="3"/>
        <v>1893.7280000000001</v>
      </c>
      <c r="D32" s="48">
        <f t="shared" si="4"/>
        <v>2193.7280000000001</v>
      </c>
      <c r="E32" s="49">
        <f t="shared" si="5"/>
        <v>3083.7280000000001</v>
      </c>
      <c r="F32" s="49">
        <f t="shared" si="6"/>
        <v>3383.7280000000001</v>
      </c>
      <c r="G32" s="49">
        <f t="shared" si="7"/>
        <v>4713.7280000000001</v>
      </c>
      <c r="H32" s="49">
        <f t="shared" si="8"/>
        <v>5427.4560000000001</v>
      </c>
      <c r="I32" s="50">
        <f t="shared" si="9"/>
        <v>6141.1840000000002</v>
      </c>
      <c r="J32" s="26"/>
    </row>
    <row r="33" spans="1:11" ht="17.100000000000001" customHeight="1" x14ac:dyDescent="0.3">
      <c r="A33" s="26"/>
      <c r="B33" s="38" t="s">
        <v>30</v>
      </c>
      <c r="C33" s="45">
        <f t="shared" si="3"/>
        <v>1945.952</v>
      </c>
      <c r="D33" s="45">
        <f t="shared" si="4"/>
        <v>2245.9520000000002</v>
      </c>
      <c r="E33" s="46">
        <f t="shared" si="5"/>
        <v>3135.9520000000002</v>
      </c>
      <c r="F33" s="46">
        <f t="shared" si="6"/>
        <v>3435.9520000000002</v>
      </c>
      <c r="G33" s="46">
        <f t="shared" si="7"/>
        <v>4765.9520000000002</v>
      </c>
      <c r="H33" s="46">
        <f t="shared" si="8"/>
        <v>5531.9040000000005</v>
      </c>
      <c r="I33" s="47">
        <f t="shared" si="9"/>
        <v>6297.8559999999998</v>
      </c>
      <c r="J33" s="26"/>
    </row>
    <row r="34" spans="1:11" ht="17.100000000000001" customHeight="1" x14ac:dyDescent="0.3">
      <c r="A34" s="26"/>
      <c r="B34" s="37" t="s">
        <v>31</v>
      </c>
      <c r="C34" s="51">
        <f t="shared" si="3"/>
        <v>2019.9360000000001</v>
      </c>
      <c r="D34" s="51">
        <f t="shared" si="4"/>
        <v>2319.9360000000001</v>
      </c>
      <c r="E34" s="52">
        <f t="shared" si="5"/>
        <v>3209.9360000000001</v>
      </c>
      <c r="F34" s="52">
        <f t="shared" si="6"/>
        <v>3509.9360000000001</v>
      </c>
      <c r="G34" s="52">
        <f t="shared" si="7"/>
        <v>4839.9359999999997</v>
      </c>
      <c r="H34" s="52">
        <f t="shared" si="8"/>
        <v>5679.8720000000003</v>
      </c>
      <c r="I34" s="53">
        <f t="shared" si="9"/>
        <v>6519.808</v>
      </c>
      <c r="J34" s="26"/>
    </row>
    <row r="35" spans="1:11" ht="17.100000000000001" customHeight="1" x14ac:dyDescent="0.3">
      <c r="A35" s="26"/>
      <c r="B35" s="37" t="s">
        <v>32</v>
      </c>
      <c r="C35" s="51">
        <f t="shared" si="3"/>
        <v>2101.5360000000001</v>
      </c>
      <c r="D35" s="51">
        <f t="shared" si="4"/>
        <v>2401.5360000000001</v>
      </c>
      <c r="E35" s="52">
        <f t="shared" si="5"/>
        <v>3291.5360000000001</v>
      </c>
      <c r="F35" s="52">
        <f t="shared" si="6"/>
        <v>3591.5360000000001</v>
      </c>
      <c r="G35" s="52">
        <f t="shared" si="7"/>
        <v>4921.5360000000001</v>
      </c>
      <c r="H35" s="52">
        <f t="shared" si="8"/>
        <v>5843.0720000000001</v>
      </c>
      <c r="I35" s="53">
        <f t="shared" si="9"/>
        <v>6764.6080000000002</v>
      </c>
      <c r="J35" s="26"/>
    </row>
    <row r="36" spans="1:11" ht="17.100000000000001" customHeight="1" x14ac:dyDescent="0.3">
      <c r="A36" s="26"/>
      <c r="B36" s="37" t="s">
        <v>33</v>
      </c>
      <c r="C36" s="51">
        <f t="shared" si="3"/>
        <v>2178.7840000000001</v>
      </c>
      <c r="D36" s="51">
        <f t="shared" si="4"/>
        <v>2478.7840000000001</v>
      </c>
      <c r="E36" s="52">
        <f t="shared" si="5"/>
        <v>3368.7840000000001</v>
      </c>
      <c r="F36" s="52">
        <f t="shared" si="6"/>
        <v>3668.7840000000001</v>
      </c>
      <c r="G36" s="52">
        <f t="shared" si="7"/>
        <v>4998.7839999999997</v>
      </c>
      <c r="H36" s="52">
        <f t="shared" si="8"/>
        <v>5997.5680000000002</v>
      </c>
      <c r="I36" s="53">
        <f t="shared" si="9"/>
        <v>6996.3520000000008</v>
      </c>
      <c r="J36" s="26"/>
    </row>
    <row r="37" spans="1:11" ht="17.100000000000001" customHeight="1" thickBot="1" x14ac:dyDescent="0.35">
      <c r="A37" s="26"/>
      <c r="B37" s="39" t="s">
        <v>34</v>
      </c>
      <c r="C37" s="54">
        <f t="shared" si="3"/>
        <v>2253.8559999999998</v>
      </c>
      <c r="D37" s="54">
        <f t="shared" si="4"/>
        <v>2553.8559999999998</v>
      </c>
      <c r="E37" s="55">
        <f t="shared" si="5"/>
        <v>3443.8559999999998</v>
      </c>
      <c r="F37" s="55">
        <f t="shared" si="6"/>
        <v>3743.8559999999998</v>
      </c>
      <c r="G37" s="55">
        <f t="shared" si="7"/>
        <v>5073.8559999999998</v>
      </c>
      <c r="H37" s="55">
        <f t="shared" si="8"/>
        <v>6147.7119999999995</v>
      </c>
      <c r="I37" s="56">
        <f t="shared" si="9"/>
        <v>7221.5680000000002</v>
      </c>
      <c r="J37" s="26"/>
    </row>
    <row r="38" spans="1:11" ht="17.100000000000001" customHeight="1" x14ac:dyDescent="0.4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1" ht="17.100000000000001" customHeight="1" x14ac:dyDescent="0.4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1" ht="17.100000000000001" customHeight="1" x14ac:dyDescent="0.4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1" ht="17.100000000000001" customHeight="1" x14ac:dyDescent="0.4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1" ht="17.100000000000001" customHeight="1" x14ac:dyDescent="0.4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1" ht="17.100000000000001" customHeight="1" x14ac:dyDescent="0.4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1" ht="17.100000000000001" customHeight="1" x14ac:dyDescent="0.45"/>
    <row r="45" spans="1:11" ht="17.100000000000001" customHeight="1" x14ac:dyDescent="0.45"/>
    <row r="46" spans="1:11" ht="17.100000000000001" customHeight="1" x14ac:dyDescent="0.45"/>
    <row r="47" spans="1:11" ht="17.100000000000001" customHeight="1" x14ac:dyDescent="0.45"/>
    <row r="48" spans="1:11" ht="17.100000000000001" customHeight="1" x14ac:dyDescent="0.4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</row>
    <row r="49" spans="1:11" ht="17.100000000000001" customHeight="1" x14ac:dyDescent="0.45">
      <c r="A49" s="24"/>
      <c r="B49" s="57"/>
      <c r="C49" s="57"/>
      <c r="D49" s="57"/>
      <c r="E49" s="24"/>
      <c r="F49" s="24"/>
      <c r="G49" s="24"/>
      <c r="H49" s="24"/>
      <c r="I49" s="24"/>
      <c r="J49" s="24"/>
      <c r="K49" s="24"/>
    </row>
    <row r="50" spans="1:11" ht="17.100000000000001" customHeight="1" x14ac:dyDescent="0.4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</row>
    <row r="51" spans="1:11" ht="17.100000000000001" customHeight="1" x14ac:dyDescent="0.4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</row>
    <row r="52" spans="1:11" ht="17.100000000000001" customHeight="1" x14ac:dyDescent="0.4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</row>
    <row r="53" spans="1:11" ht="17.100000000000001" customHeight="1" x14ac:dyDescent="0.4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</row>
    <row r="54" spans="1:11" x14ac:dyDescent="0.4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</row>
    <row r="55" spans="1:11" x14ac:dyDescent="0.4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</row>
  </sheetData>
  <mergeCells count="56">
    <mergeCell ref="A1:J1"/>
    <mergeCell ref="H2:J2"/>
    <mergeCell ref="B6:D6"/>
    <mergeCell ref="G6:J6"/>
    <mergeCell ref="B7:B8"/>
    <mergeCell ref="C7:D8"/>
    <mergeCell ref="E7:J7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B18:F18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G16:J16"/>
    <mergeCell ref="C19:E19"/>
    <mergeCell ref="F19:H19"/>
    <mergeCell ref="C20:E20"/>
    <mergeCell ref="F20:H20"/>
    <mergeCell ref="C21:E21"/>
    <mergeCell ref="F21:H21"/>
    <mergeCell ref="B25:J25"/>
    <mergeCell ref="B28:E28"/>
    <mergeCell ref="B29:B30"/>
    <mergeCell ref="G29:I29"/>
    <mergeCell ref="C22:E22"/>
    <mergeCell ref="F22:H22"/>
    <mergeCell ref="C23:E23"/>
    <mergeCell ref="F23:H23"/>
    <mergeCell ref="C24:E24"/>
    <mergeCell ref="F24:H24"/>
  </mergeCells>
  <phoneticPr fontId="3"/>
  <pageMargins left="0" right="0" top="7.874015748031496E-2" bottom="7.874015748031496E-2" header="7.874015748031496E-2" footer="7.874015748031496E-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ユニット型特養（3割)2025.5</vt:lpstr>
      <vt:lpstr>ユニット型SS 2025.5</vt:lpstr>
      <vt:lpstr>'ユニット型特養（3割)2025.5'!Print_Area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kiramekinote4</dc:creator>
  <cp:lastModifiedBy>相談員 横浜旭いこい</cp:lastModifiedBy>
  <cp:lastPrinted>2025-05-08T05:04:20Z</cp:lastPrinted>
  <dcterms:created xsi:type="dcterms:W3CDTF">2020-10-27T04:35:33Z</dcterms:created>
  <dcterms:modified xsi:type="dcterms:W3CDTF">2025-05-08T05:48:52Z</dcterms:modified>
</cp:coreProperties>
</file>